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9C85F8A3-789E-4C0E-A95D-9351FB25BFCA}" xr6:coauthVersionLast="47" xr6:coauthVersionMax="47" xr10:uidLastSave="{00000000-0000-0000-0000-000000000000}"/>
  <workbookProtection workbookAlgorithmName="SHA-512" workbookHashValue="A2D/C9NewDdT8uAp4x2Wh8viGRG6ybXg+k00abWI6vAAuPr2UW2JZns9cCGN8rzjk+CJLity0YRTObwrRmcs0g==" workbookSaltValue="ZCSy8ms+W/aLlgssX9AHmw==" workbookSpinCount="100000" lockStructure="1"/>
  <bookViews>
    <workbookView xWindow="-120" yWindow="-120" windowWidth="29040" windowHeight="15720" xr2:uid="{93592FD2-B8E2-42B4-8543-B72D728471A2}"/>
  </bookViews>
  <sheets>
    <sheet name="Tabelle1" sheetId="1" r:id="rId1"/>
  </sheets>
  <definedNames>
    <definedName name="_xlnm.Print_Area" localSheetId="0">Tabelle1!$A$1:$X$69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1" l="1"/>
  <c r="F60" i="1"/>
  <c r="F61" i="1"/>
  <c r="F17" i="1"/>
  <c r="F18" i="1"/>
  <c r="F19" i="1"/>
  <c r="F20" i="1"/>
  <c r="F21" i="1"/>
  <c r="F22" i="1"/>
  <c r="F23" i="1"/>
  <c r="F24" i="1"/>
  <c r="F25" i="1"/>
  <c r="F26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6" i="1"/>
  <c r="F47" i="1"/>
  <c r="F48" i="1"/>
  <c r="F49" i="1"/>
  <c r="L49" i="1"/>
  <c r="L50" i="1"/>
  <c r="L51" i="1"/>
  <c r="L54" i="1"/>
  <c r="L55" i="1"/>
  <c r="L56" i="1"/>
  <c r="L17" i="1"/>
  <c r="L18" i="1"/>
  <c r="L19" i="1"/>
  <c r="L20" i="1"/>
  <c r="L21" i="1"/>
  <c r="L22" i="1"/>
  <c r="L23" i="1"/>
  <c r="L24" i="1"/>
  <c r="L25" i="1"/>
  <c r="L26" i="1"/>
  <c r="L27" i="1"/>
  <c r="L28" i="1"/>
  <c r="L32" i="1"/>
  <c r="L33" i="1"/>
  <c r="L34" i="1"/>
  <c r="L35" i="1"/>
  <c r="L36" i="1"/>
  <c r="L37" i="1"/>
  <c r="L40" i="1"/>
  <c r="L41" i="1"/>
  <c r="L42" i="1"/>
  <c r="L43" i="1"/>
  <c r="L44" i="1"/>
  <c r="L47" i="1"/>
  <c r="L48" i="1"/>
  <c r="R40" i="1"/>
  <c r="R41" i="1"/>
  <c r="R42" i="1"/>
  <c r="R43" i="1"/>
  <c r="R44" i="1"/>
  <c r="R45" i="1"/>
  <c r="R46" i="1"/>
  <c r="R47" i="1"/>
  <c r="R39" i="1"/>
  <c r="C11" i="1"/>
  <c r="C10" i="1"/>
  <c r="C9" i="1"/>
  <c r="O9" i="1" s="1"/>
  <c r="C6" i="1"/>
  <c r="L62" i="1" l="1"/>
  <c r="F63" i="1"/>
  <c r="F64" i="1" s="1"/>
  <c r="L64" i="1"/>
  <c r="R35" i="1"/>
  <c r="R34" i="1"/>
  <c r="R33" i="1"/>
  <c r="R61" i="1" s="1"/>
  <c r="R32" i="1"/>
  <c r="R31" i="1"/>
  <c r="R28" i="1"/>
  <c r="R27" i="1"/>
  <c r="R26" i="1"/>
  <c r="R25" i="1"/>
  <c r="R24" i="1"/>
  <c r="R21" i="1"/>
  <c r="R20" i="1"/>
  <c r="R19" i="1"/>
  <c r="R18" i="1"/>
  <c r="R17" i="1"/>
  <c r="R16" i="1"/>
  <c r="O11" i="1"/>
  <c r="O10" i="1"/>
  <c r="O6" i="1"/>
  <c r="L16" i="1"/>
  <c r="I11" i="1"/>
  <c r="I10" i="1"/>
  <c r="I6" i="1"/>
  <c r="F16" i="1"/>
  <c r="I9" i="1"/>
  <c r="R64" i="1" l="1"/>
</calcChain>
</file>

<file path=xl/sharedStrings.xml><?xml version="1.0" encoding="utf-8"?>
<sst xmlns="http://schemas.openxmlformats.org/spreadsheetml/2006/main" count="216" uniqueCount="147">
  <si>
    <t>Infineon Technologies AG, Neubiberg</t>
  </si>
  <si>
    <t>Bio Heimatspritz 0,33L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</si>
  <si>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</si>
  <si>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</si>
  <si>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</si>
  <si>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</si>
  <si>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</si>
  <si>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</si>
  <si>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</si>
  <si>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Stand: September 2025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</si>
  <si>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</si>
  <si>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</si>
  <si>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</si>
  <si>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</si>
  <si>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</si>
  <si>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</si>
  <si>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</si>
  <si>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</si>
  <si>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</si>
  <si>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</si>
  <si>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</t>
  </si>
  <si>
    <t>Qty</t>
  </si>
  <si>
    <t>Item</t>
  </si>
  <si>
    <t>Return</t>
  </si>
  <si>
    <t>Consumed</t>
  </si>
  <si>
    <t>Unit price</t>
  </si>
  <si>
    <t>Total</t>
  </si>
  <si>
    <t xml:space="preserve">Non-alcoholic beverages </t>
  </si>
  <si>
    <t xml:space="preserve">Tea Pot (ca. 7 cups/10 tea bags) - Pure Tea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</si>
  <si>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</si>
  <si>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</si>
  <si>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</si>
  <si>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</si>
  <si>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Bavarian beers</t>
  </si>
  <si>
    <t>Service offerings</t>
  </si>
  <si>
    <t>Tablecloth</t>
  </si>
  <si>
    <t>Casino Voucher</t>
  </si>
  <si>
    <t>Personnel costs per hr.</t>
  </si>
  <si>
    <t>Rented Tableware per pcs.</t>
  </si>
  <si>
    <t xml:space="preserve">     serving only in even numbers!</t>
  </si>
  <si>
    <t>Flat delivery fee at Campeon</t>
  </si>
  <si>
    <t>Flat delivery fee at Campeon after 16 p.m.</t>
  </si>
  <si>
    <t>Prices are subject to an additional 19% VAT</t>
  </si>
  <si>
    <t>Prices include 19% VAT</t>
  </si>
  <si>
    <t>Zero wheat roll different varieties (glutenfree &amp; vegan)</t>
  </si>
  <si>
    <t>Orders for events must be placed at least</t>
  </si>
  <si>
    <t>48 hours before the event date!</t>
  </si>
  <si>
    <t>Fingerfood cold &amp; vegi (min. quantity 5pcs. Per variety)</t>
  </si>
  <si>
    <t>Fingerfood warm &amp; vegi (min. quantity 10 pcs. Per variety)</t>
  </si>
  <si>
    <t>Fingerfood warm &amp; meat - based (min. quantity 10 pcs. Per variety)</t>
  </si>
  <si>
    <t>Bavarian specialties</t>
  </si>
  <si>
    <t>Fruit salad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</si>
  <si>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</si>
  <si>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</si>
  <si>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</si>
  <si>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</si>
  <si>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</si>
  <si>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Event - Ordersheet</t>
  </si>
  <si>
    <t>Purpose of hospitality:</t>
  </si>
  <si>
    <t>Art of hospitality:</t>
  </si>
  <si>
    <t>Internal</t>
  </si>
  <si>
    <t>If only employees of Infineon Technologies AG were hosted</t>
  </si>
  <si>
    <t>External</t>
  </si>
  <si>
    <t>If at least one of the guests is employed by a company other than Infineon Technologies AG</t>
  </si>
  <si>
    <t>* please tick as appropriate</t>
  </si>
  <si>
    <t>Sweets</t>
  </si>
  <si>
    <t>Coffee Pot (ca. 9 cups) - Bio Roastery Martermühle</t>
  </si>
  <si>
    <t>Fresh baked good &amp; sandwiches</t>
  </si>
  <si>
    <t>Fingerfood cold &amp; meat-based  (min. quantity 5pcs. Per variety)</t>
  </si>
  <si>
    <t>Wein &amp; sparkling Wine</t>
  </si>
  <si>
    <t>Fruit (pcs.)</t>
  </si>
  <si>
    <t>Fingerfood in Weck-Glas cold &amp; meat-based (min. quantity 5pcs. Per variety)</t>
  </si>
  <si>
    <t>Fingerfood in Weck-Glass cold &amp; vegi (min. quantity 5pcs. Per variety)</t>
  </si>
  <si>
    <t>I would like purely vegetarian catering (please entes "Yes" under quantity)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</si>
  <si>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</si>
  <si>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</si>
  <si>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</si>
  <si>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diff. (0,2l) </t>
    </r>
    <r>
      <rPr>
        <vertAlign val="superscript"/>
        <sz val="32"/>
        <rFont val="Arial Nova"/>
        <family val="2"/>
      </rPr>
      <t>1,3</t>
    </r>
  </si>
  <si>
    <r>
      <t xml:space="preserve">Augustiner Helles 0,5L </t>
    </r>
    <r>
      <rPr>
        <vertAlign val="superscript"/>
        <sz val="32"/>
        <rFont val="Arial Nova"/>
        <family val="2"/>
      </rPr>
      <t>20</t>
    </r>
  </si>
  <si>
    <r>
      <t xml:space="preserve">Augustiner Pils 0,33L </t>
    </r>
    <r>
      <rPr>
        <vertAlign val="superscript"/>
        <sz val="32"/>
        <rFont val="Arial Nova"/>
        <family val="2"/>
      </rPr>
      <t>20</t>
    </r>
  </si>
  <si>
    <r>
      <t xml:space="preserve">Hacker-Pschorr Naturradler 0,5L </t>
    </r>
    <r>
      <rPr>
        <vertAlign val="superscript"/>
        <sz val="32"/>
        <rFont val="Arial Nova"/>
        <family val="2"/>
      </rPr>
      <t>20</t>
    </r>
  </si>
  <si>
    <r>
      <t xml:space="preserve">Flötzinger Hell - non-alcoholic 0,5L </t>
    </r>
    <r>
      <rPr>
        <vertAlign val="superscript"/>
        <sz val="32"/>
        <rFont val="Arial Nova"/>
        <family val="2"/>
      </rPr>
      <t>20</t>
    </r>
  </si>
  <si>
    <r>
      <t xml:space="preserve">Franziskaner Weißbier 0,5L </t>
    </r>
    <r>
      <rPr>
        <vertAlign val="superscript"/>
        <sz val="32"/>
        <rFont val="Arial Nova"/>
        <family val="2"/>
      </rPr>
      <t>20</t>
    </r>
  </si>
  <si>
    <r>
      <t xml:space="preserve">Franziskaner Weißbier - non-alcoholic 0,5L </t>
    </r>
    <r>
      <rPr>
        <vertAlign val="superscript"/>
        <sz val="32"/>
        <rFont val="Arial Nova"/>
        <family val="2"/>
      </rPr>
      <t>20</t>
    </r>
  </si>
  <si>
    <r>
      <t xml:space="preserve">Pinot Grigio IGP - dry </t>
    </r>
    <r>
      <rPr>
        <vertAlign val="superscript"/>
        <sz val="32"/>
        <rFont val="Arial Nova"/>
        <family val="2"/>
      </rPr>
      <t>31</t>
    </r>
  </si>
  <si>
    <r>
      <t xml:space="preserve">Zenato Bianco Cuvée - dry </t>
    </r>
    <r>
      <rPr>
        <vertAlign val="superscript"/>
        <sz val="32"/>
        <rFont val="Arial Nova"/>
        <family val="2"/>
      </rPr>
      <t>31</t>
    </r>
  </si>
  <si>
    <r>
      <t xml:space="preserve">Terre Aprica Primitivo IGT - dry </t>
    </r>
    <r>
      <rPr>
        <vertAlign val="superscript"/>
        <sz val="32"/>
        <rFont val="Arial Nova"/>
        <family val="2"/>
      </rPr>
      <t>31</t>
    </r>
  </si>
  <si>
    <r>
      <t xml:space="preserve">Montepulciano d'Abbruzzo - dry </t>
    </r>
    <r>
      <rPr>
        <vertAlign val="superscript"/>
        <sz val="32"/>
        <rFont val="Arial Nova"/>
        <family val="2"/>
      </rPr>
      <t>31</t>
    </r>
  </si>
  <si>
    <r>
      <t xml:space="preserve">Schloss Kronsburg white wein - </t>
    </r>
    <r>
      <rPr>
        <sz val="32"/>
        <color rgb="FF0070C0"/>
        <rFont val="Arial Nova"/>
        <family val="2"/>
      </rPr>
      <t>non-alcoholic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31,2</t>
    </r>
  </si>
  <si>
    <r>
      <t xml:space="preserve">Sekt Schloss Rheinach - dry </t>
    </r>
    <r>
      <rPr>
        <vertAlign val="superscript"/>
        <sz val="32"/>
        <rFont val="Arial Nova"/>
        <family val="2"/>
      </rPr>
      <t>31</t>
    </r>
  </si>
  <si>
    <r>
      <t xml:space="preserve">Zentini Prosecco </t>
    </r>
    <r>
      <rPr>
        <vertAlign val="superscript"/>
        <sz val="32"/>
        <rFont val="Arial Nova"/>
        <family val="2"/>
      </rPr>
      <t>31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</si>
  <si>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</si>
  <si>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</si>
  <si>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w/ Obazda (bavarian cream cheese spread) </t>
    </r>
    <r>
      <rPr>
        <vertAlign val="superscript"/>
        <sz val="32"/>
        <rFont val="Arial Nova"/>
        <family val="2"/>
      </rPr>
      <t>20,26,28,29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</si>
  <si>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</si>
  <si>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Mini Rolls </t>
    </r>
    <r>
      <rPr>
        <vertAlign val="superscript"/>
        <sz val="32"/>
        <rFont val="Arial Nova"/>
        <family val="2"/>
      </rPr>
      <t>20,30</t>
    </r>
  </si>
  <si>
    <r>
      <t xml:space="preserve"> 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</si>
  <si>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</si>
  <si>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</si>
  <si>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</si>
  <si>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</si>
  <si>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</si>
  <si>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</si>
  <si>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Caprese Salad w/ Basilikumpesto </t>
    </r>
    <r>
      <rPr>
        <vertAlign val="superscript"/>
        <sz val="32"/>
        <rFont val="Arial Nova"/>
        <family val="2"/>
      </rPr>
      <t>26,27</t>
    </r>
  </si>
  <si>
    <r>
      <t xml:space="preserve">Bulgursalad (vegan) </t>
    </r>
    <r>
      <rPr>
        <vertAlign val="superscript"/>
        <sz val="32"/>
        <rFont val="Arial Nova"/>
        <family val="2"/>
      </rPr>
      <t>28</t>
    </r>
  </si>
  <si>
    <r>
      <t xml:space="preserve">Bulgursalad w/ Falafel-skewer (vegan) </t>
    </r>
    <r>
      <rPr>
        <vertAlign val="superscript"/>
        <sz val="32"/>
        <rFont val="Arial Nova"/>
        <family val="2"/>
      </rPr>
      <t>20</t>
    </r>
  </si>
  <si>
    <r>
      <t xml:space="preserve">Rawfood-Brokkolisalad (vegan) </t>
    </r>
    <r>
      <rPr>
        <vertAlign val="superscript"/>
        <sz val="32"/>
        <rFont val="Arial Nova"/>
        <family val="2"/>
      </rPr>
      <t>27Ca</t>
    </r>
  </si>
  <si>
    <r>
      <t>Vegetable sticks w/ Sour Cream (</t>
    </r>
    <r>
      <rPr>
        <sz val="32"/>
        <color theme="7" tint="-0.249977111117893"/>
        <rFont val="Arial Nova"/>
        <family val="2"/>
      </rPr>
      <t>Order 3 days in advance!</t>
    </r>
    <r>
      <rPr>
        <sz val="32"/>
        <rFont val="Arial Nova"/>
        <family val="2"/>
      </rPr>
      <t xml:space="preserve">) </t>
    </r>
    <r>
      <rPr>
        <vertAlign val="superscript"/>
        <sz val="32"/>
        <rFont val="Arial Nova"/>
        <family val="2"/>
      </rPr>
      <t>26</t>
    </r>
  </si>
  <si>
    <r>
      <t xml:space="preserve">Munich-style Potato salad Port. </t>
    </r>
    <r>
      <rPr>
        <vertAlign val="superscript"/>
        <sz val="32"/>
        <rFont val="Arial Nova"/>
        <family val="2"/>
      </rPr>
      <t>2,29</t>
    </r>
  </si>
  <si>
    <r>
      <t xml:space="preserve">Cheese skewer w/ grape </t>
    </r>
    <r>
      <rPr>
        <vertAlign val="superscript"/>
        <sz val="32"/>
        <rFont val="Arial Nova"/>
        <family val="2"/>
      </rPr>
      <t>26</t>
    </r>
  </si>
  <si>
    <r>
      <t xml:space="preserve">Caprese skewer </t>
    </r>
    <r>
      <rPr>
        <vertAlign val="superscript"/>
        <sz val="32"/>
        <rFont val="Arial Nova"/>
        <family val="2"/>
      </rPr>
      <t>26</t>
    </r>
  </si>
  <si>
    <r>
      <t xml:space="preserve">Summer roll w/ vegetable filling &amp; Sweet-Chili-Dip </t>
    </r>
    <r>
      <rPr>
        <vertAlign val="superscript"/>
        <sz val="32"/>
        <rFont val="Arial Nova"/>
        <family val="2"/>
      </rPr>
      <t>28</t>
    </r>
  </si>
  <si>
    <r>
      <t xml:space="preserve">Tomato-Mozzarella-Platter Port. </t>
    </r>
    <r>
      <rPr>
        <vertAlign val="superscript"/>
        <sz val="32"/>
        <rFont val="Arial Nova"/>
        <family val="2"/>
      </rPr>
      <t>26</t>
    </r>
  </si>
  <si>
    <r>
      <t xml:space="preserve">Antipasti (Port. ca. 150g) </t>
    </r>
    <r>
      <rPr>
        <vertAlign val="superscript"/>
        <sz val="32"/>
        <rFont val="Arial Nova"/>
        <family val="2"/>
      </rPr>
      <t>26</t>
    </r>
  </si>
  <si>
    <r>
      <t xml:space="preserve">Munich-stlye potato salad w/ meat ball skewer </t>
    </r>
    <r>
      <rPr>
        <vertAlign val="superscript"/>
        <sz val="32"/>
        <rFont val="Arial Nova"/>
        <family val="2"/>
      </rPr>
      <t>2,20,23,28,29</t>
    </r>
  </si>
  <si>
    <r>
      <t xml:space="preserve">Munich-stlye potato salad w/ schnitzel skewer </t>
    </r>
    <r>
      <rPr>
        <vertAlign val="superscript"/>
        <sz val="32"/>
        <rFont val="Arial Nova"/>
        <family val="2"/>
      </rPr>
      <t>2,20,23,29</t>
    </r>
  </si>
  <si>
    <r>
      <t xml:space="preserve">Beef salad </t>
    </r>
    <r>
      <rPr>
        <vertAlign val="superscript"/>
        <sz val="32"/>
        <rFont val="Arial Nova"/>
        <family val="2"/>
      </rPr>
      <t>9,28</t>
    </r>
  </si>
  <si>
    <r>
      <t xml:space="preserve">Munich-style sausage salad </t>
    </r>
    <r>
      <rPr>
        <vertAlign val="superscript"/>
        <sz val="32"/>
        <rFont val="Arial Nova"/>
        <family val="2"/>
      </rPr>
      <t>2,3,8,31</t>
    </r>
  </si>
  <si>
    <r>
      <t xml:space="preserve">Swiss-style sausage salad </t>
    </r>
    <r>
      <rPr>
        <vertAlign val="superscript"/>
        <sz val="32"/>
        <rFont val="Arial Nova"/>
        <family val="2"/>
      </rPr>
      <t>2,3,8,26,31</t>
    </r>
  </si>
  <si>
    <r>
      <t xml:space="preserve">Honeydew melon w/ Serrano-Ham </t>
    </r>
    <r>
      <rPr>
        <vertAlign val="superscript"/>
        <sz val="32"/>
        <rFont val="Arial Nova"/>
        <family val="2"/>
      </rPr>
      <t>2,3,4,8,28,29</t>
    </r>
  </si>
  <si>
    <r>
      <t xml:space="preserve">Meat ball w/ BBQ-Dip </t>
    </r>
    <r>
      <rPr>
        <vertAlign val="superscript"/>
        <sz val="32"/>
        <rFont val="Arial Nova"/>
        <family val="2"/>
      </rPr>
      <t>20,23,28,29</t>
    </r>
  </si>
  <si>
    <r>
      <t xml:space="preserve">Summer roll w/ vegetable and chicken filling &amp; Sweet-Chili-Dip </t>
    </r>
    <r>
      <rPr>
        <vertAlign val="superscript"/>
        <sz val="32"/>
        <rFont val="Arial Nova"/>
        <family val="2"/>
      </rPr>
      <t>28</t>
    </r>
  </si>
  <si>
    <r>
      <t xml:space="preserve">Jalapeño w/ cream cheese filling, Tomatosalsa-Dip </t>
    </r>
    <r>
      <rPr>
        <vertAlign val="superscript"/>
        <sz val="32"/>
        <rFont val="Arial Nova"/>
        <family val="2"/>
      </rPr>
      <t>2,4,8,20,23,26</t>
    </r>
  </si>
  <si>
    <r>
      <t xml:space="preserve">Sping rolls w/ Mango-Dip </t>
    </r>
    <r>
      <rPr>
        <vertAlign val="superscript"/>
        <sz val="32"/>
        <rFont val="Arial Nova"/>
        <family val="2"/>
      </rPr>
      <t>1,20,25,30</t>
    </r>
  </si>
  <si>
    <r>
      <t xml:space="preserve">Mozzarellasticks in italian breading, Tomatosalsa-Dip </t>
    </r>
    <r>
      <rPr>
        <vertAlign val="superscript"/>
        <sz val="32"/>
        <rFont val="Arial Nova"/>
        <family val="2"/>
      </rPr>
      <t>2,4,20,25,28,29</t>
    </r>
  </si>
  <si>
    <r>
      <t xml:space="preserve">Breaded Champignons w/ Remoulade </t>
    </r>
    <r>
      <rPr>
        <vertAlign val="superscript"/>
        <sz val="32"/>
        <rFont val="Arial Nova"/>
        <family val="2"/>
      </rPr>
      <t>1,3,20,23,29</t>
    </r>
  </si>
  <si>
    <r>
      <t xml:space="preserve">Breaded cauliflower florets w/ Remoulade </t>
    </r>
    <r>
      <rPr>
        <vertAlign val="superscript"/>
        <sz val="32"/>
        <rFont val="Arial Nova"/>
        <family val="2"/>
      </rPr>
      <t>1,3,20,23,26,29</t>
    </r>
  </si>
  <si>
    <r>
      <t xml:space="preserve">Vegetable ball w/ Sour Cream </t>
    </r>
    <r>
      <rPr>
        <vertAlign val="superscript"/>
        <sz val="32"/>
        <rFont val="Arial Nova"/>
        <family val="2"/>
      </rPr>
      <t>20,25,26</t>
    </r>
  </si>
  <si>
    <r>
      <t xml:space="preserve">Chicken-Crossies w/ BBQ-Dip </t>
    </r>
    <r>
      <rPr>
        <vertAlign val="superscript"/>
        <sz val="32"/>
        <rFont val="Arial Nova"/>
        <family val="2"/>
      </rPr>
      <t>9,20,26,28</t>
    </r>
  </si>
  <si>
    <r>
      <t xml:space="preserve">Minischnitzel w/ Remoulade </t>
    </r>
    <r>
      <rPr>
        <vertAlign val="superscript"/>
        <sz val="32"/>
        <rFont val="Arial Nova"/>
        <family val="2"/>
      </rPr>
      <t>1,3,20,23,26,29</t>
    </r>
  </si>
  <si>
    <r>
      <t xml:space="preserve">Spicy Saté-skewer w/ Peanut-Dip </t>
    </r>
    <r>
      <rPr>
        <vertAlign val="superscript"/>
        <sz val="32"/>
        <rFont val="Arial Nova"/>
        <family val="2"/>
      </rPr>
      <t>24,25</t>
    </r>
  </si>
  <si>
    <r>
      <t xml:space="preserve">Meat ball w/ BBQ-Dip </t>
    </r>
    <r>
      <rPr>
        <vertAlign val="superscript"/>
        <sz val="32"/>
        <rFont val="Arial Nova"/>
        <family val="2"/>
      </rPr>
      <t>9,20,23,26,28</t>
    </r>
  </si>
  <si>
    <r>
      <t xml:space="preserve">MSC-Fishfilet w/ lemon and Remoulade </t>
    </r>
    <r>
      <rPr>
        <vertAlign val="superscript"/>
        <sz val="32"/>
        <rFont val="Arial Nova"/>
        <family val="2"/>
      </rPr>
      <t>1,3,20,21,26,29</t>
    </r>
  </si>
  <si>
    <r>
      <t xml:space="preserve">Wiener sausage w/ mustard &amp; ketchup </t>
    </r>
    <r>
      <rPr>
        <vertAlign val="superscript"/>
        <sz val="32"/>
        <rFont val="Arial Nova"/>
        <family val="2"/>
      </rPr>
      <t>1,2,3,4,28,29</t>
    </r>
  </si>
  <si>
    <r>
      <t>Poultry wiener w/ mustard &amp; ketchup</t>
    </r>
    <r>
      <rPr>
        <vertAlign val="superscript"/>
        <sz val="32"/>
        <rFont val="Arial Nova"/>
        <family val="2"/>
      </rPr>
      <t xml:space="preserve"> 1,2,3,4,25,28,29</t>
    </r>
  </si>
  <si>
    <r>
      <t xml:space="preserve">Weißwurst (bavarian white sausage) w/ sweet mustard </t>
    </r>
    <r>
      <rPr>
        <vertAlign val="superscript"/>
        <sz val="32"/>
        <rFont val="Arial Nova"/>
        <family val="2"/>
      </rPr>
      <t>4,8,9,28</t>
    </r>
  </si>
  <si>
    <r>
      <t xml:space="preserve">Oven fresh Leberkäs (kg) (bavarian meat loaf) w/ sweet mustard </t>
    </r>
    <r>
      <rPr>
        <vertAlign val="superscript"/>
        <sz val="32"/>
        <rFont val="Arial Nova"/>
        <family val="2"/>
      </rPr>
      <t>2,3,4,8,28</t>
    </r>
  </si>
  <si>
    <r>
      <t xml:space="preserve">Munich-style potato salad (kg) </t>
    </r>
    <r>
      <rPr>
        <vertAlign val="superscript"/>
        <sz val="32"/>
        <rFont val="Arial Nova"/>
        <family val="2"/>
      </rPr>
      <t>2,29</t>
    </r>
  </si>
  <si>
    <r>
      <t xml:space="preserve">Fruit 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</si>
  <si>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</si>
  <si>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</si>
  <si>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</si>
  <si>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(pcs.), different varieties </t>
    </r>
    <r>
      <rPr>
        <vertAlign val="superscript"/>
        <sz val="32"/>
        <rFont val="Arial Nova"/>
        <family val="2"/>
      </rPr>
      <t>2,3,20W,23,26,27</t>
    </r>
  </si>
  <si>
    <r>
      <t xml:space="preserve">Mini puff pastry </t>
    </r>
    <r>
      <rPr>
        <vertAlign val="superscript"/>
        <sz val="32"/>
        <rFont val="Arial Nova"/>
        <family val="2"/>
      </rPr>
      <t>20W,23,24,26,27</t>
    </r>
  </si>
  <si>
    <r>
      <t xml:space="preserve">Dessert im Glass different varieties </t>
    </r>
    <r>
      <rPr>
        <vertAlign val="superscript"/>
        <sz val="32"/>
        <rFont val="Arial Nova"/>
        <family val="2"/>
      </rPr>
      <t>20,23,26,27</t>
    </r>
  </si>
  <si>
    <t>Prices are subject to an additional 7% VAT</t>
  </si>
  <si>
    <t xml:space="preserve">Prices include 7%, 19%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</si>
</sst>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name val="Arial Nova"/>
      <family val="2"/>
    </font>
    <font>
      <b/>
      <i/>
      <sz val="16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13"/>
      <color theme="1"/>
      <name val="Arial Nova"/>
      <family val="2"/>
    </font>
    <font>
      <sz val="20"/>
      <name val="Arial Nova"/>
      <family val="2"/>
    </font>
    <font>
      <sz val="18"/>
      <name val="Arial Nova"/>
      <family val="2"/>
    </font>
    <font>
      <i/>
      <sz val="18"/>
      <name val="Arial Nova"/>
      <family val="2"/>
    </font>
    <font>
      <b/>
      <sz val="18"/>
      <name val="Arial Nova"/>
      <family val="2"/>
    </font>
    <font>
      <sz val="15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30"/>
      <name val="Arial Nova"/>
      <family val="2"/>
    </font>
    <font>
      <b/>
      <sz val="50"/>
      <name val="Arial Nova"/>
      <family val="2"/>
    </font>
    <font>
      <b/>
      <u/>
      <sz val="44"/>
      <color theme="3" tint="0.249977111117893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sz val="20"/>
      <color theme="1"/>
      <name val="Arial Nova"/>
      <family val="2"/>
    </font>
    <font>
      <sz val="28"/>
      <color theme="1"/>
      <name val="Arial Nova"/>
      <family val="2"/>
    </font>
    <font>
      <sz val="28"/>
      <color theme="7" tint="0.59999389629810485"/>
      <name val="Arial Nova"/>
      <family val="2"/>
    </font>
    <font>
      <b/>
      <sz val="20"/>
      <color theme="3" tint="0.249977111117893"/>
      <name val="Arial Nova"/>
      <family val="2"/>
    </font>
    <font>
      <sz val="20"/>
      <color theme="3" tint="0.249977111117893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vertAlign val="superscript"/>
      <sz val="32"/>
      <name val="Arial Nova"/>
      <family val="2"/>
    </font>
    <font>
      <sz val="32"/>
      <color rgb="FF0070C0"/>
      <name val="Arial Nova"/>
      <family val="2"/>
    </font>
    <font>
      <sz val="32"/>
      <color theme="7" tint="-0.249977111117893"/>
      <name val="Arial Nova"/>
      <family val="2"/>
    </font>
    <font>
      <sz val="20"/>
      <color theme="1"/>
      <name val="Aptos Narrow"/>
      <family val="2"/>
      <scheme val="minor"/>
    </font>
    <font>
      <b/>
      <sz val="24"/>
      <name val="Arial Nova"/>
      <family val="2"/>
    </font>
    <font>
      <b/>
      <u/>
      <sz val="36"/>
      <color theme="3" tint="0.249977111117893"/>
      <name val="Arial Nova"/>
      <family val="2"/>
    </font>
    <font>
      <i/>
      <sz val="36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31" fillId="0" borderId="8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1" fillId="0" borderId="0" xfId="0" applyFont="1" applyAlignment="1" applyProtection="1">
      <alignment vertical="center"/>
      <protection hidden="1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49" fontId="8" fillId="0" borderId="7" xfId="0" applyNumberFormat="1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168" fontId="8" fillId="0" borderId="10" xfId="0" applyNumberFormat="1" applyFont="1" applyBorder="1" applyAlignment="1" applyProtection="1">
      <alignment horizontal="center" vertical="center"/>
      <protection hidden="1"/>
    </xf>
    <xf numFmtId="169" fontId="7" fillId="0" borderId="11" xfId="0" applyNumberFormat="1" applyFont="1" applyBorder="1" applyAlignment="1" applyProtection="1">
      <alignment horizontal="center" vertical="center"/>
      <protection hidden="1"/>
    </xf>
    <xf numFmtId="49" fontId="8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170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7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7" xfId="0" applyNumberFormat="1" applyFont="1" applyBorder="1" applyAlignment="1" applyProtection="1">
      <alignment horizontal="center" vertical="center"/>
      <protection hidden="1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170" fontId="21" fillId="2" borderId="12" xfId="0" applyNumberFormat="1" applyFont="1" applyFill="1" applyBorder="1" applyAlignment="1" applyProtection="1">
      <alignment horizontal="center" vertical="center"/>
      <protection hidden="1"/>
    </xf>
    <xf numFmtId="170" fontId="21" fillId="0" borderId="13" xfId="0" applyNumberFormat="1" applyFont="1" applyBorder="1" applyAlignment="1" applyProtection="1">
      <alignment horizontal="center" vertical="center"/>
      <protection hidden="1"/>
    </xf>
    <xf numFmtId="170" fontId="13" fillId="0" borderId="12" xfId="1" applyNumberFormat="1" applyFont="1" applyFill="1" applyBorder="1" applyAlignment="1" applyProtection="1">
      <alignment horizontal="center" vertical="center"/>
      <protection hidden="1"/>
    </xf>
    <xf numFmtId="170" fontId="21" fillId="2" borderId="12" xfId="1" applyNumberFormat="1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vertical="center" wrapText="1"/>
      <protection hidden="1"/>
    </xf>
    <xf numFmtId="0" fontId="18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170" fontId="21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170" fontId="21" fillId="0" borderId="12" xfId="1" applyNumberFormat="1" applyFont="1" applyFill="1" applyBorder="1" applyAlignment="1" applyProtection="1">
      <alignment horizontal="center" vertical="center"/>
      <protection hidden="1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hidden="1"/>
    </xf>
    <xf numFmtId="170" fontId="7" fillId="0" borderId="9" xfId="0" applyNumberFormat="1" applyFont="1" applyBorder="1" applyAlignment="1" applyProtection="1">
      <alignment horizontal="center" vertical="center"/>
      <protection hidden="1"/>
    </xf>
    <xf numFmtId="170" fontId="15" fillId="0" borderId="13" xfId="0" applyNumberFormat="1" applyFont="1" applyBorder="1" applyAlignment="1" applyProtection="1">
      <alignment horizontal="center" vertical="center"/>
      <protection hidden="1"/>
    </xf>
    <xf numFmtId="170" fontId="22" fillId="2" borderId="12" xfId="1" applyNumberFormat="1" applyFont="1" applyFill="1" applyBorder="1" applyAlignment="1" applyProtection="1">
      <alignment horizontal="center" vertical="center"/>
      <protection hidden="1"/>
    </xf>
    <xf numFmtId="49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vertical="center"/>
    </xf>
    <xf numFmtId="0" fontId="24" fillId="3" borderId="40" xfId="0" applyFont="1" applyFill="1" applyBorder="1" applyAlignment="1">
      <alignment vertical="center"/>
    </xf>
    <xf numFmtId="0" fontId="18" fillId="0" borderId="12" xfId="0" applyFont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vertical="center"/>
      <protection hidden="1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170" fontId="22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170" fontId="21" fillId="0" borderId="9" xfId="0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168" fontId="21" fillId="0" borderId="12" xfId="0" applyNumberFormat="1" applyFont="1" applyBorder="1" applyAlignment="1" applyProtection="1">
      <alignment horizontal="center" vertical="center"/>
      <protection hidden="1"/>
    </xf>
    <xf numFmtId="170" fontId="23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hidden="1"/>
    </xf>
    <xf numFmtId="49" fontId="23" fillId="3" borderId="24" xfId="0" applyNumberFormat="1" applyFont="1" applyFill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168" fontId="21" fillId="2" borderId="12" xfId="0" applyNumberFormat="1" applyFont="1" applyFill="1" applyBorder="1" applyAlignment="1" applyProtection="1">
      <alignment horizontal="center" vertical="center"/>
      <protection hidden="1"/>
    </xf>
    <xf numFmtId="49" fontId="23" fillId="0" borderId="24" xfId="0" applyNumberFormat="1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3" fillId="0" borderId="7" xfId="0" applyFont="1" applyBorder="1" applyAlignment="1" applyProtection="1">
      <alignment horizontal="center" vertical="center"/>
      <protection hidden="1"/>
    </xf>
    <xf numFmtId="49" fontId="26" fillId="3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>
      <alignment vertical="center"/>
    </xf>
    <xf numFmtId="171" fontId="21" fillId="0" borderId="12" xfId="0" applyNumberFormat="1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171" fontId="21" fillId="0" borderId="37" xfId="0" applyNumberFormat="1" applyFont="1" applyBorder="1" applyAlignment="1" applyProtection="1">
      <alignment horizontal="center" vertical="center"/>
      <protection hidden="1"/>
    </xf>
    <xf numFmtId="170" fontId="23" fillId="0" borderId="38" xfId="0" applyNumberFormat="1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6" fillId="0" borderId="31" xfId="0" applyFont="1" applyBorder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12" fillId="2" borderId="39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40" xfId="0" applyFont="1" applyFill="1" applyBorder="1" applyAlignment="1" applyProtection="1">
      <alignment vertical="center"/>
      <protection hidden="1"/>
    </xf>
    <xf numFmtId="0" fontId="38" fillId="0" borderId="0" xfId="0" applyFont="1" applyAlignment="1">
      <alignment vertical="center"/>
    </xf>
    <xf numFmtId="0" fontId="12" fillId="0" borderId="25" xfId="0" applyFont="1" applyBorder="1" applyAlignment="1" applyProtection="1">
      <alignment vertical="center"/>
      <protection hidden="1"/>
    </xf>
    <xf numFmtId="0" fontId="12" fillId="2" borderId="16" xfId="0" applyFont="1" applyFill="1" applyBorder="1" applyAlignment="1" applyProtection="1">
      <alignment vertical="center"/>
      <protection hidden="1"/>
    </xf>
    <xf numFmtId="0" fontId="12" fillId="2" borderId="22" xfId="0" applyFont="1" applyFill="1" applyBorder="1" applyAlignment="1" applyProtection="1">
      <alignment vertical="center"/>
      <protection hidden="1"/>
    </xf>
    <xf numFmtId="0" fontId="12" fillId="2" borderId="23" xfId="0" applyFont="1" applyFill="1" applyBorder="1" applyAlignment="1" applyProtection="1">
      <alignment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21" fillId="2" borderId="9" xfId="0" applyFont="1" applyFill="1" applyBorder="1" applyAlignment="1" applyProtection="1">
      <alignment horizontal="left" vertical="center"/>
      <protection hidden="1"/>
    </xf>
    <xf numFmtId="0" fontId="21" fillId="2" borderId="10" xfId="0" applyFont="1" applyFill="1" applyBorder="1" applyAlignment="1" applyProtection="1">
      <alignment horizontal="left" vertical="center"/>
      <protection hidden="1"/>
    </xf>
    <xf numFmtId="0" fontId="21" fillId="2" borderId="8" xfId="0" applyFont="1" applyFill="1" applyBorder="1" applyAlignment="1" applyProtection="1">
      <alignment horizontal="left" vertical="center"/>
      <protection hidden="1"/>
    </xf>
    <xf numFmtId="0" fontId="24" fillId="0" borderId="44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44" xfId="0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2" xfId="0" applyFont="1" applyBorder="1" applyAlignment="1" applyProtection="1">
      <alignment vertical="center"/>
      <protection locked="0" hidden="1"/>
    </xf>
    <xf numFmtId="0" fontId="34" fillId="5" borderId="9" xfId="0" applyFont="1" applyFill="1" applyBorder="1" applyAlignment="1" applyProtection="1">
      <alignment vertical="center"/>
      <protection hidden="1"/>
    </xf>
    <xf numFmtId="0" fontId="34" fillId="5" borderId="10" xfId="0" applyFont="1" applyFill="1" applyBorder="1" applyAlignment="1" applyProtection="1">
      <alignment vertical="center"/>
      <protection hidden="1"/>
    </xf>
    <xf numFmtId="0" fontId="34" fillId="5" borderId="11" xfId="0" applyFont="1" applyFill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vertical="center" wrapText="1"/>
      <protection hidden="1"/>
    </xf>
    <xf numFmtId="0" fontId="12" fillId="0" borderId="13" xfId="0" applyFont="1" applyBorder="1" applyAlignment="1" applyProtection="1">
      <alignment vertical="center" wrapText="1"/>
      <protection hidden="1"/>
    </xf>
    <xf numFmtId="0" fontId="12" fillId="0" borderId="46" xfId="0" applyFont="1" applyBorder="1" applyAlignment="1" applyProtection="1">
      <alignment vertical="center" wrapText="1"/>
      <protection hidden="1"/>
    </xf>
    <xf numFmtId="0" fontId="12" fillId="0" borderId="44" xfId="0" applyFont="1" applyBorder="1" applyAlignment="1" applyProtection="1">
      <alignment vertical="center" wrapText="1"/>
      <protection hidden="1"/>
    </xf>
    <xf numFmtId="0" fontId="12" fillId="0" borderId="24" xfId="0" applyFont="1" applyBorder="1" applyAlignment="1" applyProtection="1">
      <alignment vertical="center" wrapText="1"/>
      <protection hidden="1"/>
    </xf>
    <xf numFmtId="0" fontId="12" fillId="0" borderId="45" xfId="0" applyFont="1" applyBorder="1" applyAlignment="1" applyProtection="1">
      <alignment vertical="center" wrapText="1"/>
      <protection hidden="1"/>
    </xf>
    <xf numFmtId="0" fontId="12" fillId="0" borderId="25" xfId="0" applyFont="1" applyBorder="1" applyAlignment="1" applyProtection="1">
      <alignment vertical="center" wrapText="1"/>
      <protection hidden="1"/>
    </xf>
    <xf numFmtId="0" fontId="12" fillId="0" borderId="26" xfId="0" applyFont="1" applyBorder="1" applyAlignment="1" applyProtection="1">
      <alignment vertical="center" wrapText="1"/>
      <protection hidden="1"/>
    </xf>
    <xf numFmtId="0" fontId="13" fillId="0" borderId="30" xfId="0" applyFont="1" applyBorder="1" applyAlignment="1" applyProtection="1">
      <alignment vertical="center"/>
      <protection hidden="1"/>
    </xf>
    <xf numFmtId="0" fontId="13" fillId="0" borderId="31" xfId="0" applyFont="1" applyBorder="1" applyAlignment="1" applyProtection="1">
      <alignment vertical="center"/>
      <protection hidden="1"/>
    </xf>
    <xf numFmtId="0" fontId="13" fillId="0" borderId="48" xfId="0" applyFont="1" applyBorder="1" applyAlignment="1" applyProtection="1">
      <alignment vertical="center"/>
      <protection hidden="1"/>
    </xf>
    <xf numFmtId="0" fontId="21" fillId="4" borderId="30" xfId="0" applyFont="1" applyFill="1" applyBorder="1" applyAlignment="1" applyProtection="1">
      <alignment horizontal="left" vertical="center"/>
      <protection hidden="1"/>
    </xf>
    <xf numFmtId="0" fontId="21" fillId="4" borderId="31" xfId="0" applyFont="1" applyFill="1" applyBorder="1" applyAlignment="1" applyProtection="1">
      <alignment horizontal="left" vertical="center"/>
      <protection hidden="1"/>
    </xf>
    <xf numFmtId="0" fontId="21" fillId="4" borderId="36" xfId="0" applyFont="1" applyFill="1" applyBorder="1" applyAlignment="1" applyProtection="1">
      <alignment horizontal="left" vertical="center"/>
      <protection hidden="1"/>
    </xf>
    <xf numFmtId="49" fontId="12" fillId="2" borderId="12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29" fillId="0" borderId="24" xfId="0" applyFont="1" applyBorder="1" applyAlignment="1" applyProtection="1">
      <alignment vertical="center"/>
      <protection hidden="1"/>
    </xf>
    <xf numFmtId="0" fontId="29" fillId="0" borderId="12" xfId="0" applyFont="1" applyBorder="1" applyAlignment="1" applyProtection="1">
      <alignment vertical="center"/>
      <protection hidden="1"/>
    </xf>
    <xf numFmtId="0" fontId="29" fillId="0" borderId="13" xfId="0" applyFont="1" applyBorder="1" applyAlignment="1" applyProtection="1">
      <alignment vertical="center"/>
      <protection hidden="1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0" borderId="45" xfId="0" applyFont="1" applyBorder="1" applyAlignment="1" applyProtection="1">
      <alignment vertical="center"/>
      <protection hidden="1"/>
    </xf>
    <xf numFmtId="0" fontId="6" fillId="0" borderId="25" xfId="0" applyFont="1" applyBorder="1" applyAlignment="1" applyProtection="1">
      <alignment vertical="center"/>
      <protection hidden="1"/>
    </xf>
    <xf numFmtId="0" fontId="6" fillId="0" borderId="26" xfId="0" applyFont="1" applyBorder="1" applyAlignment="1" applyProtection="1">
      <alignment vertical="center"/>
      <protection hidden="1"/>
    </xf>
    <xf numFmtId="0" fontId="8" fillId="0" borderId="41" xfId="0" applyFont="1" applyBorder="1" applyAlignment="1" applyProtection="1">
      <alignment horizontal="right" vertical="center" wrapText="1"/>
      <protection hidden="1"/>
    </xf>
    <xf numFmtId="0" fontId="8" fillId="0" borderId="42" xfId="0" applyFont="1" applyBorder="1" applyAlignment="1" applyProtection="1">
      <alignment horizontal="right" vertical="center" wrapText="1"/>
      <protection hidden="1"/>
    </xf>
    <xf numFmtId="0" fontId="8" fillId="0" borderId="43" xfId="0" applyFont="1" applyBorder="1" applyAlignment="1" applyProtection="1">
      <alignment horizontal="right" vertical="center" wrapText="1"/>
      <protection hidden="1"/>
    </xf>
    <xf numFmtId="0" fontId="29" fillId="0" borderId="7" xfId="0" applyFont="1" applyBorder="1" applyAlignment="1" applyProtection="1">
      <alignment vertical="center"/>
      <protection hidden="1"/>
    </xf>
    <xf numFmtId="0" fontId="29" fillId="0" borderId="8" xfId="0" applyFont="1" applyBorder="1" applyAlignment="1" applyProtection="1">
      <alignment vertical="center"/>
      <protection hidden="1"/>
    </xf>
    <xf numFmtId="0" fontId="28" fillId="0" borderId="30" xfId="0" applyFont="1" applyBorder="1" applyAlignment="1" applyProtection="1">
      <alignment horizontal="left" vertical="center" wrapText="1"/>
      <protection hidden="1"/>
    </xf>
    <xf numFmtId="0" fontId="28" fillId="0" borderId="31" xfId="0" applyFont="1" applyBorder="1" applyAlignment="1" applyProtection="1">
      <alignment horizontal="left" vertical="center" wrapText="1"/>
      <protection hidden="1"/>
    </xf>
    <xf numFmtId="0" fontId="28" fillId="0" borderId="48" xfId="0" applyFont="1" applyBorder="1" applyAlignment="1" applyProtection="1">
      <alignment horizontal="left" vertical="center" wrapText="1"/>
      <protection hidden="1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21" fillId="2" borderId="9" xfId="0" applyFont="1" applyFill="1" applyBorder="1" applyAlignment="1" applyProtection="1">
      <alignment horizontal="left" vertical="center"/>
      <protection hidden="1"/>
    </xf>
    <xf numFmtId="0" fontId="21" fillId="2" borderId="10" xfId="0" applyFont="1" applyFill="1" applyBorder="1" applyAlignment="1" applyProtection="1">
      <alignment horizontal="left" vertical="center"/>
      <protection hidden="1"/>
    </xf>
    <xf numFmtId="0" fontId="21" fillId="2" borderId="8" xfId="0" applyFont="1" applyFill="1" applyBorder="1" applyAlignment="1" applyProtection="1">
      <alignment horizontal="left" vertical="center"/>
      <protection hidden="1"/>
    </xf>
    <xf numFmtId="0" fontId="8" fillId="0" borderId="47" xfId="0" applyFont="1" applyBorder="1" applyAlignment="1" applyProtection="1">
      <alignment horizontal="right" vertical="center" wrapText="1"/>
      <protection hidden="1"/>
    </xf>
    <xf numFmtId="0" fontId="8" fillId="0" borderId="31" xfId="0" applyFont="1" applyBorder="1" applyAlignment="1" applyProtection="1">
      <alignment horizontal="right" vertical="center" wrapText="1"/>
      <protection hidden="1"/>
    </xf>
    <xf numFmtId="0" fontId="8" fillId="0" borderId="48" xfId="0" applyFont="1" applyBorder="1" applyAlignment="1" applyProtection="1">
      <alignment horizontal="right" vertical="center" wrapText="1"/>
      <protection hidden="1"/>
    </xf>
    <xf numFmtId="49" fontId="12" fillId="2" borderId="9" xfId="0" applyNumberFormat="1" applyFont="1" applyFill="1" applyBorder="1" applyAlignment="1" applyProtection="1">
      <alignment vertical="center"/>
      <protection locked="0"/>
    </xf>
    <xf numFmtId="49" fontId="12" fillId="2" borderId="10" xfId="0" applyNumberFormat="1" applyFont="1" applyFill="1" applyBorder="1" applyAlignment="1" applyProtection="1">
      <alignment vertical="center"/>
      <protection locked="0"/>
    </xf>
    <xf numFmtId="49" fontId="12" fillId="2" borderId="11" xfId="0" applyNumberFormat="1" applyFont="1" applyFill="1" applyBorder="1" applyAlignment="1" applyProtection="1">
      <alignment vertical="center"/>
      <protection locked="0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27" fillId="0" borderId="18" xfId="0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0" fontId="28" fillId="0" borderId="20" xfId="0" applyFont="1" applyBorder="1" applyAlignment="1" applyProtection="1">
      <alignment horizontal="center" vertical="center"/>
      <protection hidden="1"/>
    </xf>
    <xf numFmtId="1" fontId="32" fillId="0" borderId="9" xfId="0" applyNumberFormat="1" applyFont="1" applyBorder="1" applyAlignment="1" applyProtection="1">
      <alignment horizontal="center" vertical="center" wrapText="1"/>
      <protection hidden="1"/>
    </xf>
    <xf numFmtId="1" fontId="32" fillId="0" borderId="10" xfId="0" applyNumberFormat="1" applyFont="1" applyBorder="1" applyAlignment="1" applyProtection="1">
      <alignment horizontal="center" vertical="center" wrapText="1"/>
      <protection hidden="1"/>
    </xf>
    <xf numFmtId="1" fontId="32" fillId="0" borderId="11" xfId="0" applyNumberFormat="1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31" fillId="0" borderId="8" xfId="0" applyFont="1" applyBorder="1" applyAlignment="1" applyProtection="1">
      <alignment vertical="center"/>
      <protection hidden="1"/>
    </xf>
    <xf numFmtId="1" fontId="32" fillId="0" borderId="9" xfId="0" applyNumberFormat="1" applyFont="1" applyBorder="1" applyAlignment="1" applyProtection="1">
      <alignment horizontal="center" vertical="center"/>
      <protection hidden="1"/>
    </xf>
    <xf numFmtId="1" fontId="32" fillId="0" borderId="10" xfId="0" applyNumberFormat="1" applyFont="1" applyBorder="1" applyAlignment="1" applyProtection="1">
      <alignment horizontal="center" vertical="center"/>
      <protection hidden="1"/>
    </xf>
    <xf numFmtId="1" fontId="32" fillId="0" borderId="11" xfId="0" applyNumberFormat="1" applyFont="1" applyBorder="1" applyAlignment="1" applyProtection="1">
      <alignment horizontal="center" vertical="center"/>
      <protection hidden="1"/>
    </xf>
    <xf numFmtId="167" fontId="32" fillId="2" borderId="9" xfId="0" applyNumberFormat="1" applyFont="1" applyFill="1" applyBorder="1" applyAlignment="1" applyProtection="1">
      <alignment horizontal="center" vertical="center"/>
      <protection locked="0"/>
    </xf>
    <xf numFmtId="167" fontId="32" fillId="2" borderId="10" xfId="0" applyNumberFormat="1" applyFont="1" applyFill="1" applyBorder="1" applyAlignment="1" applyProtection="1">
      <alignment horizontal="center" vertical="center"/>
      <protection locked="0"/>
    </xf>
    <xf numFmtId="167" fontId="32" fillId="2" borderId="11" xfId="0" applyNumberFormat="1" applyFont="1" applyFill="1" applyBorder="1" applyAlignment="1" applyProtection="1">
      <alignment horizontal="center" vertical="center"/>
      <protection locked="0"/>
    </xf>
    <xf numFmtId="166" fontId="32" fillId="0" borderId="9" xfId="0" applyNumberFormat="1" applyFont="1" applyBorder="1" applyAlignment="1" applyProtection="1">
      <alignment horizontal="center" vertical="center"/>
      <protection hidden="1"/>
    </xf>
    <xf numFmtId="166" fontId="32" fillId="0" borderId="10" xfId="0" applyNumberFormat="1" applyFont="1" applyBorder="1" applyAlignment="1" applyProtection="1">
      <alignment horizontal="center" vertical="center"/>
      <protection hidden="1"/>
    </xf>
    <xf numFmtId="166" fontId="32" fillId="0" borderId="11" xfId="0" applyNumberFormat="1" applyFont="1" applyBorder="1" applyAlignment="1" applyProtection="1">
      <alignment horizontal="center" vertical="center"/>
      <protection hidden="1"/>
    </xf>
    <xf numFmtId="1" fontId="32" fillId="2" borderId="9" xfId="0" applyNumberFormat="1" applyFont="1" applyFill="1" applyBorder="1" applyAlignment="1" applyProtection="1">
      <alignment horizontal="center" vertical="center"/>
      <protection locked="0"/>
    </xf>
    <xf numFmtId="1" fontId="32" fillId="2" borderId="10" xfId="0" applyNumberFormat="1" applyFont="1" applyFill="1" applyBorder="1" applyAlignment="1" applyProtection="1">
      <alignment horizontal="center" vertical="center"/>
      <protection locked="0"/>
    </xf>
    <xf numFmtId="1" fontId="32" fillId="2" borderId="11" xfId="0" applyNumberFormat="1" applyFont="1" applyFill="1" applyBorder="1" applyAlignment="1" applyProtection="1">
      <alignment horizontal="center" vertical="center"/>
      <protection locked="0"/>
    </xf>
    <xf numFmtId="49" fontId="29" fillId="0" borderId="12" xfId="0" applyNumberFormat="1" applyFont="1" applyBorder="1" applyAlignment="1" applyProtection="1">
      <alignment vertical="center"/>
      <protection hidden="1"/>
    </xf>
    <xf numFmtId="49" fontId="29" fillId="0" borderId="13" xfId="0" applyNumberFormat="1" applyFont="1" applyBorder="1" applyAlignment="1" applyProtection="1">
      <alignment vertical="center"/>
      <protection hidden="1"/>
    </xf>
    <xf numFmtId="165" fontId="32" fillId="2" borderId="9" xfId="1" applyNumberFormat="1" applyFont="1" applyFill="1" applyBorder="1" applyAlignment="1" applyProtection="1">
      <alignment horizontal="center" vertical="center"/>
      <protection locked="0"/>
    </xf>
    <xf numFmtId="165" fontId="32" fillId="2" borderId="10" xfId="1" applyNumberFormat="1" applyFont="1" applyFill="1" applyBorder="1" applyAlignment="1" applyProtection="1">
      <alignment horizontal="center" vertical="center"/>
      <protection locked="0"/>
    </xf>
    <xf numFmtId="165" fontId="32" fillId="2" borderId="11" xfId="1" applyNumberFormat="1" applyFont="1" applyFill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vertical="center" wrapText="1"/>
      <protection hidden="1"/>
    </xf>
    <xf numFmtId="0" fontId="31" fillId="0" borderId="8" xfId="0" applyFont="1" applyBorder="1" applyAlignment="1" applyProtection="1">
      <alignment vertical="center" wrapText="1"/>
      <protection hidden="1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164" fontId="39" fillId="2" borderId="24" xfId="0" applyNumberFormat="1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24" xfId="0" applyFont="1" applyFill="1" applyBorder="1" applyAlignment="1" applyProtection="1">
      <alignment horizontal="center" vertical="center"/>
      <protection locked="0"/>
    </xf>
    <xf numFmtId="0" fontId="39" fillId="2" borderId="12" xfId="0" applyFont="1" applyFill="1" applyBorder="1" applyAlignment="1" applyProtection="1">
      <alignment horizontal="center"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29" fillId="0" borderId="24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28" fillId="0" borderId="50" xfId="0" applyFont="1" applyBorder="1" applyAlignment="1" applyProtection="1">
      <alignment horizontal="left" vertical="center" wrapText="1"/>
      <protection hidden="1"/>
    </xf>
    <xf numFmtId="0" fontId="28" fillId="0" borderId="33" xfId="0" applyFont="1" applyBorder="1" applyAlignment="1" applyProtection="1">
      <alignment horizontal="left" vertical="center" wrapText="1"/>
      <protection hidden="1"/>
    </xf>
    <xf numFmtId="0" fontId="28" fillId="0" borderId="34" xfId="0" applyFont="1" applyBorder="1" applyAlignment="1" applyProtection="1">
      <alignment horizontal="left" vertical="center" wrapText="1"/>
      <protection hidden="1"/>
    </xf>
    <xf numFmtId="0" fontId="40" fillId="0" borderId="12" xfId="0" applyFont="1" applyBorder="1" applyAlignment="1" applyProtection="1">
      <alignment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0" fontId="32" fillId="0" borderId="12" xfId="0" applyFont="1" applyBorder="1" applyAlignment="1" applyProtection="1">
      <alignment horizontal="center" vertical="center"/>
      <protection hidden="1"/>
    </xf>
    <xf numFmtId="170" fontId="32" fillId="0" borderId="12" xfId="1" applyNumberFormat="1" applyFont="1" applyFill="1" applyBorder="1" applyAlignment="1" applyProtection="1">
      <alignment horizontal="center" vertical="center"/>
      <protection hidden="1"/>
    </xf>
    <xf numFmtId="170" fontId="32" fillId="0" borderId="13" xfId="0" applyNumberFormat="1" applyFont="1" applyBorder="1" applyAlignment="1" applyProtection="1">
      <alignment horizontal="center" vertical="center"/>
      <protection hidden="1"/>
    </xf>
    <xf numFmtId="0" fontId="31" fillId="2" borderId="24" xfId="0" applyFont="1" applyFill="1" applyBorder="1" applyAlignment="1" applyProtection="1">
      <alignment horizontal="center" vertical="center"/>
      <protection locked="0"/>
    </xf>
    <xf numFmtId="170" fontId="32" fillId="0" borderId="12" xfId="0" applyNumberFormat="1" applyFont="1" applyBorder="1" applyAlignment="1" applyProtection="1">
      <alignment horizontal="center" vertical="center"/>
      <protection hidden="1"/>
    </xf>
    <xf numFmtId="0" fontId="31" fillId="0" borderId="10" xfId="0" applyFont="1" applyBorder="1" applyAlignment="1" applyProtection="1">
      <alignment horizontal="center" vertical="center"/>
      <protection hidden="1"/>
    </xf>
    <xf numFmtId="168" fontId="31" fillId="0" borderId="10" xfId="0" applyNumberFormat="1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33619</xdr:colOff>
      <xdr:row>0</xdr:row>
      <xdr:rowOff>37700</xdr:rowOff>
    </xdr:from>
    <xdr:ext cx="907676" cy="380990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F403D6B2-F5BD-468E-82DE-815ADA1D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734784</xdr:colOff>
      <xdr:row>0</xdr:row>
      <xdr:rowOff>0</xdr:rowOff>
    </xdr:from>
    <xdr:to>
      <xdr:col>12</xdr:col>
      <xdr:colOff>39892</xdr:colOff>
      <xdr:row>1</xdr:row>
      <xdr:rowOff>68035</xdr:rowOff>
    </xdr:to>
    <xdr:pic>
      <xdr:nvPicPr>
        <xdr:cNvPr id="12" name="Bild 1" descr="Logo Dussmann Service Deutschland GmbH">
          <a:extLst>
            <a:ext uri="{FF2B5EF4-FFF2-40B4-BE49-F238E27FC236}">
              <a16:creationId xmlns:a16="http://schemas.microsoft.com/office/drawing/2014/main" id="{1D20708E-DA42-4008-881A-2FEB1CA7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2963" y="0"/>
          <a:ext cx="1523072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28824</xdr:colOff>
      <xdr:row>58</xdr:row>
      <xdr:rowOff>122464</xdr:rowOff>
    </xdr:from>
    <xdr:ext cx="352176" cy="417035"/>
    <xdr:pic>
      <xdr:nvPicPr>
        <xdr:cNvPr id="15" name="Grafik 14" descr="Kochmütze mit einfarbiger Füllung">
          <a:extLst>
            <a:ext uri="{FF2B5EF4-FFF2-40B4-BE49-F238E27FC236}">
              <a16:creationId xmlns:a16="http://schemas.microsoft.com/office/drawing/2014/main" id="{1189B807-B777-4755-AE37-D4E824BD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twoCellAnchor>
    <xdr:from>
      <xdr:col>16</xdr:col>
      <xdr:colOff>721178</xdr:colOff>
      <xdr:row>0</xdr:row>
      <xdr:rowOff>0</xdr:rowOff>
    </xdr:from>
    <xdr:to>
      <xdr:col>18</xdr:col>
      <xdr:colOff>26286</xdr:colOff>
      <xdr:row>1</xdr:row>
      <xdr:rowOff>68035</xdr:rowOff>
    </xdr:to>
    <xdr:pic>
      <xdr:nvPicPr>
        <xdr:cNvPr id="17" name="Bild 1" descr="Logo Dussmann Service Deutschland GmbH">
          <a:extLst>
            <a:ext uri="{FF2B5EF4-FFF2-40B4-BE49-F238E27FC236}">
              <a16:creationId xmlns:a16="http://schemas.microsoft.com/office/drawing/2014/main" id="{91E8559B-A5A4-4A50-946B-636176E8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5071" y="0"/>
          <a:ext cx="1414215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734785</xdr:colOff>
      <xdr:row>0</xdr:row>
      <xdr:rowOff>0</xdr:rowOff>
    </xdr:from>
    <xdr:to>
      <xdr:col>6</xdr:col>
      <xdr:colOff>39893</xdr:colOff>
      <xdr:row>1</xdr:row>
      <xdr:rowOff>68035</xdr:rowOff>
    </xdr:to>
    <xdr:pic>
      <xdr:nvPicPr>
        <xdr:cNvPr id="20" name="Bild 1" descr="Logo Dussmann Service Deutschland GmbH">
          <a:extLst>
            <a:ext uri="{FF2B5EF4-FFF2-40B4-BE49-F238E27FC236}">
              <a16:creationId xmlns:a16="http://schemas.microsoft.com/office/drawing/2014/main" id="{FDCCB263-C531-4ED1-AFE6-78BB441E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856" y="0"/>
          <a:ext cx="1468644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78442</xdr:colOff>
      <xdr:row>0</xdr:row>
      <xdr:rowOff>33617</xdr:rowOff>
    </xdr:from>
    <xdr:ext cx="907676" cy="380990"/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18093706-0F31-43EA-94EA-68F82B48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883" y="33617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78441</xdr:colOff>
      <xdr:row>0</xdr:row>
      <xdr:rowOff>22411</xdr:rowOff>
    </xdr:from>
    <xdr:ext cx="907676" cy="380990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35424784-CFFE-42B9-B7F5-B63DA60C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9323" y="22411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33619</xdr:colOff>
      <xdr:row>0</xdr:row>
      <xdr:rowOff>37700</xdr:rowOff>
    </xdr:from>
    <xdr:ext cx="907676" cy="380990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E9325349-58C7-451B-AE51-285FA88B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33619</xdr:colOff>
      <xdr:row>0</xdr:row>
      <xdr:rowOff>37700</xdr:rowOff>
    </xdr:from>
    <xdr:ext cx="907676" cy="380990"/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0435006D-EA49-498A-A7E2-7B73ACC5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37700"/>
          <a:ext cx="907676" cy="3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54428</xdr:colOff>
      <xdr:row>26</xdr:row>
      <xdr:rowOff>95250</xdr:rowOff>
    </xdr:from>
    <xdr:ext cx="352176" cy="417035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FCC9A3FC-7BEF-4562-8563-8C2EBE96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81428" y="15049500"/>
          <a:ext cx="352176" cy="417035"/>
        </a:xfrm>
        <a:prstGeom prst="rect">
          <a:avLst/>
        </a:prstGeom>
      </xdr:spPr>
    </xdr:pic>
    <xdr:clientData/>
  </xdr:oneCellAnchor>
  <xdr:oneCellAnchor>
    <xdr:from>
      <xdr:col>7</xdr:col>
      <xdr:colOff>64634</xdr:colOff>
      <xdr:row>20</xdr:row>
      <xdr:rowOff>112258</xdr:rowOff>
    </xdr:from>
    <xdr:ext cx="352176" cy="417035"/>
    <xdr:pic>
      <xdr:nvPicPr>
        <xdr:cNvPr id="21" name="Grafik 20" descr="Kochmütze mit einfarbiger Füllung">
          <a:extLst>
            <a:ext uri="{FF2B5EF4-FFF2-40B4-BE49-F238E27FC236}">
              <a16:creationId xmlns:a16="http://schemas.microsoft.com/office/drawing/2014/main" id="{6C843C08-CA69-4FD2-8EB1-75654395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91634" y="11555865"/>
          <a:ext cx="352176" cy="417035"/>
        </a:xfrm>
        <a:prstGeom prst="rect">
          <a:avLst/>
        </a:prstGeom>
      </xdr:spPr>
    </xdr:pic>
    <xdr:clientData/>
  </xdr:oneCellAnchor>
  <xdr:oneCellAnchor>
    <xdr:from>
      <xdr:col>1</xdr:col>
      <xdr:colOff>28824</xdr:colOff>
      <xdr:row>58</xdr:row>
      <xdr:rowOff>122464</xdr:rowOff>
    </xdr:from>
    <xdr:ext cx="352176" cy="417035"/>
    <xdr:pic>
      <xdr:nvPicPr>
        <xdr:cNvPr id="22" name="Grafik 21" descr="Kochmütze mit einfarbiger Füllung">
          <a:extLst>
            <a:ext uri="{FF2B5EF4-FFF2-40B4-BE49-F238E27FC236}">
              <a16:creationId xmlns:a16="http://schemas.microsoft.com/office/drawing/2014/main" id="{37B3DE03-3206-45BC-B9CB-029AC4B1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oneCellAnchor>
    <xdr:from>
      <xdr:col>13</xdr:col>
      <xdr:colOff>28824</xdr:colOff>
      <xdr:row>58</xdr:row>
      <xdr:rowOff>122464</xdr:rowOff>
    </xdr:from>
    <xdr:ext cx="352176" cy="417035"/>
    <xdr:pic>
      <xdr:nvPicPr>
        <xdr:cNvPr id="23" name="Grafik 22" descr="Kochmütze mit einfarbiger Füllung">
          <a:extLst>
            <a:ext uri="{FF2B5EF4-FFF2-40B4-BE49-F238E27FC236}">
              <a16:creationId xmlns:a16="http://schemas.microsoft.com/office/drawing/2014/main" id="{A27FCF11-28F3-4DF3-9165-51CF0C26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55824" y="33800143"/>
          <a:ext cx="352176" cy="417035"/>
        </a:xfrm>
        <a:prstGeom prst="rect">
          <a:avLst/>
        </a:prstGeom>
      </xdr:spPr>
    </xdr:pic>
    <xdr:clientData/>
  </xdr:oneCellAnchor>
  <xdr:oneCellAnchor>
    <xdr:from>
      <xdr:col>1</xdr:col>
      <xdr:colOff>28824</xdr:colOff>
      <xdr:row>57</xdr:row>
      <xdr:rowOff>122464</xdr:rowOff>
    </xdr:from>
    <xdr:ext cx="352176" cy="417035"/>
    <xdr:pic>
      <xdr:nvPicPr>
        <xdr:cNvPr id="6" name="Grafik 5" descr="Kochmütze mit einfarbiger Füllung">
          <a:extLst>
            <a:ext uri="{FF2B5EF4-FFF2-40B4-BE49-F238E27FC236}">
              <a16:creationId xmlns:a16="http://schemas.microsoft.com/office/drawing/2014/main" id="{26FF7039-F1E0-45C5-B214-D2627DC56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086224" y="33345664"/>
          <a:ext cx="352176" cy="41703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E8F1-AE5F-4A11-80FD-C9AC144E4B6D}">
  <dimension ref="A1:X68"/>
  <sheetViews>
    <sheetView tabSelected="1" view="pageBreakPreview" zoomScale="25" zoomScaleNormal="40" zoomScaleSheetLayoutView="25" workbookViewId="0">
      <selection activeCell="G34" sqref="G34"/>
    </sheetView>
  </sheetViews>
  <sheetFormatPr baseColWidth="10" defaultColWidth="11" defaultRowHeight="16.5" x14ac:dyDescent="0.25"/>
  <cols>
    <col min="1" max="1" width="30.5703125" style="80" customWidth="1"/>
    <col min="2" max="2" width="150.5703125" style="80" customWidth="1"/>
    <col min="3" max="7" width="30.5703125" style="80" customWidth="1"/>
    <col min="8" max="8" width="150.5703125" style="80" customWidth="1"/>
    <col min="9" max="13" width="30.5703125" style="80" customWidth="1"/>
    <col min="14" max="14" width="150.5703125" style="80" customWidth="1"/>
    <col min="15" max="18" width="30.5703125" style="80" customWidth="1"/>
    <col min="19" max="24" width="51.5703125" style="80" customWidth="1"/>
    <col min="25" max="16384" width="11" style="8"/>
  </cols>
  <sheetData>
    <row r="1" spans="1:24" ht="69.95" customHeight="1" x14ac:dyDescent="0.25">
      <c r="A1" s="189" t="s">
        <v>57</v>
      </c>
      <c r="B1" s="190"/>
      <c r="C1" s="190"/>
      <c r="D1" s="190"/>
      <c r="E1" s="190"/>
      <c r="F1" s="191"/>
      <c r="G1" s="189" t="s">
        <v>57</v>
      </c>
      <c r="H1" s="190"/>
      <c r="I1" s="190"/>
      <c r="J1" s="190"/>
      <c r="K1" s="190"/>
      <c r="L1" s="191"/>
      <c r="M1" s="189" t="s">
        <v>57</v>
      </c>
      <c r="N1" s="190"/>
      <c r="O1" s="190"/>
      <c r="P1" s="190"/>
      <c r="Q1" s="190"/>
      <c r="R1" s="191"/>
      <c r="S1" s="192" t="s">
        <v>52</v>
      </c>
      <c r="T1" s="193"/>
      <c r="U1" s="193"/>
      <c r="V1" s="193"/>
      <c r="W1" s="193"/>
      <c r="X1" s="194"/>
    </row>
    <row r="2" spans="1:24" ht="45.95" customHeight="1" x14ac:dyDescent="0.25">
      <c r="A2" s="160" t="s">
        <v>10</v>
      </c>
      <c r="B2" s="161"/>
      <c r="C2" s="181"/>
      <c r="D2" s="182"/>
      <c r="E2" s="182"/>
      <c r="F2" s="183"/>
      <c r="G2" s="160" t="s">
        <v>10</v>
      </c>
      <c r="H2" s="161"/>
      <c r="I2" s="181"/>
      <c r="J2" s="182"/>
      <c r="K2" s="182"/>
      <c r="L2" s="183"/>
      <c r="M2" s="160" t="s">
        <v>10</v>
      </c>
      <c r="N2" s="161"/>
      <c r="O2" s="181"/>
      <c r="P2" s="182"/>
      <c r="Q2" s="182"/>
      <c r="R2" s="183"/>
      <c r="S2" s="195" t="s">
        <v>14</v>
      </c>
      <c r="T2" s="196"/>
      <c r="U2" s="197" t="s">
        <v>0</v>
      </c>
      <c r="V2" s="198"/>
      <c r="W2" s="198"/>
      <c r="X2" s="199"/>
    </row>
    <row r="3" spans="1:24" ht="45.95" customHeight="1" x14ac:dyDescent="0.25">
      <c r="A3" s="179" t="s">
        <v>11</v>
      </c>
      <c r="B3" s="180"/>
      <c r="C3" s="181"/>
      <c r="D3" s="182"/>
      <c r="E3" s="182"/>
      <c r="F3" s="183"/>
      <c r="G3" s="179" t="s">
        <v>11</v>
      </c>
      <c r="H3" s="180"/>
      <c r="I3" s="181"/>
      <c r="J3" s="182"/>
      <c r="K3" s="182"/>
      <c r="L3" s="183"/>
      <c r="M3" s="179" t="s">
        <v>11</v>
      </c>
      <c r="N3" s="180"/>
      <c r="O3" s="181"/>
      <c r="P3" s="182"/>
      <c r="Q3" s="182"/>
      <c r="R3" s="183"/>
      <c r="S3" s="184"/>
      <c r="T3" s="185"/>
      <c r="U3" s="5" t="s">
        <v>53</v>
      </c>
      <c r="V3" s="187"/>
      <c r="W3" s="187"/>
      <c r="X3" s="188"/>
    </row>
    <row r="4" spans="1:24" ht="45.95" customHeight="1" x14ac:dyDescent="0.25">
      <c r="A4" s="160" t="s">
        <v>12</v>
      </c>
      <c r="B4" s="161"/>
      <c r="C4" s="176"/>
      <c r="D4" s="177"/>
      <c r="E4" s="177"/>
      <c r="F4" s="178"/>
      <c r="G4" s="160" t="s">
        <v>12</v>
      </c>
      <c r="H4" s="161"/>
      <c r="I4" s="176"/>
      <c r="J4" s="177"/>
      <c r="K4" s="177"/>
      <c r="L4" s="178"/>
      <c r="M4" s="160" t="s">
        <v>12</v>
      </c>
      <c r="N4" s="161"/>
      <c r="O4" s="176"/>
      <c r="P4" s="177"/>
      <c r="Q4" s="177"/>
      <c r="R4" s="178"/>
      <c r="S4" s="186"/>
      <c r="T4" s="185"/>
      <c r="U4" s="5" t="s">
        <v>54</v>
      </c>
      <c r="V4" s="187"/>
      <c r="W4" s="187"/>
      <c r="X4" s="188"/>
    </row>
    <row r="5" spans="1:24" ht="45.95" customHeight="1" x14ac:dyDescent="0.25">
      <c r="A5" s="6" t="s">
        <v>13</v>
      </c>
      <c r="B5" s="9"/>
      <c r="C5" s="171"/>
      <c r="D5" s="172"/>
      <c r="E5" s="172"/>
      <c r="F5" s="173"/>
      <c r="G5" s="6" t="s">
        <v>13</v>
      </c>
      <c r="H5" s="9"/>
      <c r="I5" s="171"/>
      <c r="J5" s="172"/>
      <c r="K5" s="172"/>
      <c r="L5" s="173"/>
      <c r="M5" s="6" t="s">
        <v>13</v>
      </c>
      <c r="N5" s="9"/>
      <c r="O5" s="171"/>
      <c r="P5" s="172"/>
      <c r="Q5" s="172"/>
      <c r="R5" s="173"/>
      <c r="S5" s="118" t="s">
        <v>55</v>
      </c>
      <c r="T5" s="119"/>
      <c r="U5" s="119"/>
      <c r="V5" s="174" t="s">
        <v>56</v>
      </c>
      <c r="W5" s="174"/>
      <c r="X5" s="175"/>
    </row>
    <row r="6" spans="1:24" ht="45.95" customHeight="1" x14ac:dyDescent="0.25">
      <c r="A6" s="160" t="s">
        <v>14</v>
      </c>
      <c r="B6" s="161"/>
      <c r="C6" s="168">
        <f>S3</f>
        <v>0</v>
      </c>
      <c r="D6" s="169"/>
      <c r="E6" s="169"/>
      <c r="F6" s="170"/>
      <c r="G6" s="160" t="s">
        <v>14</v>
      </c>
      <c r="H6" s="161"/>
      <c r="I6" s="168">
        <f>S3</f>
        <v>0</v>
      </c>
      <c r="J6" s="169"/>
      <c r="K6" s="169"/>
      <c r="L6" s="170"/>
      <c r="M6" s="160" t="s">
        <v>14</v>
      </c>
      <c r="N6" s="161"/>
      <c r="O6" s="168">
        <f>S3</f>
        <v>0</v>
      </c>
      <c r="P6" s="169"/>
      <c r="Q6" s="169"/>
      <c r="R6" s="170"/>
      <c r="S6" s="115"/>
      <c r="T6" s="116"/>
      <c r="U6" s="117"/>
      <c r="V6" s="113"/>
      <c r="W6" s="113"/>
      <c r="X6" s="114"/>
    </row>
    <row r="7" spans="1:24" ht="45.95" customHeight="1" x14ac:dyDescent="0.25">
      <c r="A7" s="160" t="s">
        <v>15</v>
      </c>
      <c r="B7" s="161"/>
      <c r="C7" s="165"/>
      <c r="D7" s="166"/>
      <c r="E7" s="166"/>
      <c r="F7" s="167"/>
      <c r="G7" s="160" t="s">
        <v>15</v>
      </c>
      <c r="H7" s="161"/>
      <c r="I7" s="165"/>
      <c r="J7" s="166"/>
      <c r="K7" s="166"/>
      <c r="L7" s="167"/>
      <c r="M7" s="160" t="s">
        <v>15</v>
      </c>
      <c r="N7" s="161"/>
      <c r="O7" s="165"/>
      <c r="P7" s="166"/>
      <c r="Q7" s="166"/>
      <c r="R7" s="167"/>
      <c r="S7" s="115"/>
      <c r="T7" s="116"/>
      <c r="U7" s="117"/>
      <c r="V7" s="113"/>
      <c r="W7" s="113"/>
      <c r="X7" s="114"/>
    </row>
    <row r="8" spans="1:24" ht="45.95" customHeight="1" x14ac:dyDescent="0.25">
      <c r="A8" s="160" t="s">
        <v>16</v>
      </c>
      <c r="B8" s="161"/>
      <c r="C8" s="165"/>
      <c r="D8" s="166"/>
      <c r="E8" s="166"/>
      <c r="F8" s="167"/>
      <c r="G8" s="160" t="s">
        <v>16</v>
      </c>
      <c r="H8" s="161"/>
      <c r="I8" s="165"/>
      <c r="J8" s="166"/>
      <c r="K8" s="166"/>
      <c r="L8" s="167"/>
      <c r="M8" s="160" t="s">
        <v>16</v>
      </c>
      <c r="N8" s="161"/>
      <c r="O8" s="165"/>
      <c r="P8" s="166"/>
      <c r="Q8" s="166"/>
      <c r="R8" s="167"/>
      <c r="S8" s="115"/>
      <c r="T8" s="116"/>
      <c r="U8" s="117"/>
      <c r="V8" s="113"/>
      <c r="W8" s="113"/>
      <c r="X8" s="114"/>
    </row>
    <row r="9" spans="1:24" ht="45.95" customHeight="1" x14ac:dyDescent="0.25">
      <c r="A9" s="160" t="s">
        <v>17</v>
      </c>
      <c r="B9" s="161"/>
      <c r="C9" s="162">
        <f>COUNTA(S6:U60)</f>
        <v>0</v>
      </c>
      <c r="D9" s="163"/>
      <c r="E9" s="163"/>
      <c r="F9" s="164"/>
      <c r="G9" s="160" t="s">
        <v>17</v>
      </c>
      <c r="H9" s="161"/>
      <c r="I9" s="162">
        <f>C9</f>
        <v>0</v>
      </c>
      <c r="J9" s="163"/>
      <c r="K9" s="163"/>
      <c r="L9" s="164"/>
      <c r="M9" s="160" t="s">
        <v>17</v>
      </c>
      <c r="N9" s="161"/>
      <c r="O9" s="157">
        <f>C9</f>
        <v>0</v>
      </c>
      <c r="P9" s="158"/>
      <c r="Q9" s="158"/>
      <c r="R9" s="159"/>
      <c r="S9" s="115"/>
      <c r="T9" s="116"/>
      <c r="U9" s="117"/>
      <c r="V9" s="113"/>
      <c r="W9" s="113"/>
      <c r="X9" s="114"/>
    </row>
    <row r="10" spans="1:24" ht="45.95" customHeight="1" x14ac:dyDescent="0.25">
      <c r="A10" s="6" t="s">
        <v>18</v>
      </c>
      <c r="B10" s="7"/>
      <c r="C10" s="157">
        <f>V3</f>
        <v>0</v>
      </c>
      <c r="D10" s="158"/>
      <c r="E10" s="158"/>
      <c r="F10" s="159"/>
      <c r="G10" s="6" t="s">
        <v>18</v>
      </c>
      <c r="H10" s="7"/>
      <c r="I10" s="157">
        <f>V3</f>
        <v>0</v>
      </c>
      <c r="J10" s="158"/>
      <c r="K10" s="158"/>
      <c r="L10" s="159"/>
      <c r="M10" s="6" t="s">
        <v>18</v>
      </c>
      <c r="N10" s="7"/>
      <c r="O10" s="157">
        <f>V3</f>
        <v>0</v>
      </c>
      <c r="P10" s="158"/>
      <c r="Q10" s="158"/>
      <c r="R10" s="159"/>
      <c r="S10" s="115"/>
      <c r="T10" s="116"/>
      <c r="U10" s="117"/>
      <c r="V10" s="113"/>
      <c r="W10" s="113"/>
      <c r="X10" s="114"/>
    </row>
    <row r="11" spans="1:24" ht="45.95" customHeight="1" x14ac:dyDescent="0.25">
      <c r="A11" s="6" t="s">
        <v>19</v>
      </c>
      <c r="B11" s="7"/>
      <c r="C11" s="157">
        <f>V4</f>
        <v>0</v>
      </c>
      <c r="D11" s="158"/>
      <c r="E11" s="158"/>
      <c r="F11" s="159"/>
      <c r="G11" s="6" t="s">
        <v>19</v>
      </c>
      <c r="H11" s="7"/>
      <c r="I11" s="157">
        <f>V4</f>
        <v>0</v>
      </c>
      <c r="J11" s="158"/>
      <c r="K11" s="158"/>
      <c r="L11" s="159"/>
      <c r="M11" s="6" t="s">
        <v>19</v>
      </c>
      <c r="N11" s="7"/>
      <c r="O11" s="157">
        <f>V4</f>
        <v>0</v>
      </c>
      <c r="P11" s="158"/>
      <c r="Q11" s="158"/>
      <c r="R11" s="159"/>
      <c r="S11" s="115"/>
      <c r="T11" s="116"/>
      <c r="U11" s="117"/>
      <c r="V11" s="113"/>
      <c r="W11" s="113"/>
      <c r="X11" s="114"/>
    </row>
    <row r="12" spans="1:24" ht="35.1" customHeight="1" x14ac:dyDescent="0.25">
      <c r="A12" s="150" t="s">
        <v>20</v>
      </c>
      <c r="B12" s="151"/>
      <c r="C12" s="154" t="s">
        <v>45</v>
      </c>
      <c r="D12" s="155"/>
      <c r="E12" s="155"/>
      <c r="F12" s="156"/>
      <c r="G12" s="150" t="s">
        <v>20</v>
      </c>
      <c r="H12" s="151"/>
      <c r="I12" s="154" t="s">
        <v>45</v>
      </c>
      <c r="J12" s="155"/>
      <c r="K12" s="155"/>
      <c r="L12" s="156"/>
      <c r="M12" s="150" t="s">
        <v>20</v>
      </c>
      <c r="N12" s="151"/>
      <c r="O12" s="154" t="s">
        <v>45</v>
      </c>
      <c r="P12" s="155"/>
      <c r="Q12" s="155"/>
      <c r="R12" s="156"/>
      <c r="S12" s="115"/>
      <c r="T12" s="116"/>
      <c r="U12" s="117"/>
      <c r="V12" s="113"/>
      <c r="W12" s="113"/>
      <c r="X12" s="114"/>
    </row>
    <row r="13" spans="1:24" ht="35.1" customHeight="1" x14ac:dyDescent="0.25">
      <c r="A13" s="152"/>
      <c r="B13" s="153"/>
      <c r="C13" s="147" t="s">
        <v>46</v>
      </c>
      <c r="D13" s="148"/>
      <c r="E13" s="148"/>
      <c r="F13" s="149"/>
      <c r="G13" s="152"/>
      <c r="H13" s="153"/>
      <c r="I13" s="147" t="s">
        <v>46</v>
      </c>
      <c r="J13" s="148"/>
      <c r="K13" s="148"/>
      <c r="L13" s="149"/>
      <c r="M13" s="152"/>
      <c r="N13" s="153"/>
      <c r="O13" s="147" t="s">
        <v>46</v>
      </c>
      <c r="P13" s="148"/>
      <c r="Q13" s="148"/>
      <c r="R13" s="149"/>
      <c r="S13" s="115"/>
      <c r="T13" s="116"/>
      <c r="U13" s="117"/>
      <c r="V13" s="113"/>
      <c r="W13" s="113"/>
      <c r="X13" s="114"/>
    </row>
    <row r="14" spans="1:24" s="13" customFormat="1" ht="45.95" customHeight="1" x14ac:dyDescent="0.25">
      <c r="A14" s="1" t="s">
        <v>21</v>
      </c>
      <c r="B14" s="2" t="s">
        <v>22</v>
      </c>
      <c r="C14" s="2" t="s">
        <v>23</v>
      </c>
      <c r="D14" s="2" t="s">
        <v>24</v>
      </c>
      <c r="E14" s="3" t="s">
        <v>25</v>
      </c>
      <c r="F14" s="4" t="s">
        <v>26</v>
      </c>
      <c r="G14" s="1" t="s">
        <v>21</v>
      </c>
      <c r="H14" s="2" t="s">
        <v>22</v>
      </c>
      <c r="I14" s="2" t="s">
        <v>23</v>
      </c>
      <c r="J14" s="2" t="s">
        <v>24</v>
      </c>
      <c r="K14" s="3" t="s">
        <v>25</v>
      </c>
      <c r="L14" s="4" t="s">
        <v>26</v>
      </c>
      <c r="M14" s="1" t="s">
        <v>21</v>
      </c>
      <c r="N14" s="2" t="s">
        <v>22</v>
      </c>
      <c r="O14" s="2" t="s">
        <v>23</v>
      </c>
      <c r="P14" s="2" t="s">
        <v>24</v>
      </c>
      <c r="Q14" s="3" t="s">
        <v>25</v>
      </c>
      <c r="R14" s="4" t="s">
        <v>26</v>
      </c>
      <c r="S14" s="115"/>
      <c r="T14" s="116"/>
      <c r="U14" s="117"/>
      <c r="V14" s="113"/>
      <c r="W14" s="113"/>
      <c r="X14" s="114"/>
    </row>
    <row r="15" spans="1:24" ht="45.95" customHeight="1" x14ac:dyDescent="0.25">
      <c r="A15" s="14"/>
      <c r="B15" s="203" t="s">
        <v>27</v>
      </c>
      <c r="C15" s="16"/>
      <c r="D15" s="16"/>
      <c r="E15" s="17"/>
      <c r="F15" s="18"/>
      <c r="G15" s="19"/>
      <c r="H15" s="203" t="s">
        <v>67</v>
      </c>
      <c r="I15" s="20"/>
      <c r="J15" s="21"/>
      <c r="K15" s="22"/>
      <c r="L15" s="23"/>
      <c r="M15" s="24"/>
      <c r="N15" s="203" t="s">
        <v>48</v>
      </c>
      <c r="O15" s="16"/>
      <c r="P15" s="16"/>
      <c r="Q15" s="17"/>
      <c r="R15" s="18"/>
      <c r="S15" s="115"/>
      <c r="T15" s="116"/>
      <c r="U15" s="117"/>
      <c r="V15" s="113"/>
      <c r="W15" s="113"/>
      <c r="X15" s="114"/>
    </row>
    <row r="16" spans="1:24" ht="45.95" customHeight="1" x14ac:dyDescent="0.25">
      <c r="A16" s="25"/>
      <c r="B16" s="26" t="s">
        <v>66</v>
      </c>
      <c r="C16" s="27"/>
      <c r="D16" s="28"/>
      <c r="E16" s="29">
        <v>7.06</v>
      </c>
      <c r="F16" s="30">
        <f>E16*A16</f>
        <v>0</v>
      </c>
      <c r="G16" s="25"/>
      <c r="H16" s="26" t="s">
        <v>91</v>
      </c>
      <c r="I16" s="31"/>
      <c r="J16" s="28"/>
      <c r="K16" s="32">
        <v>1.08</v>
      </c>
      <c r="L16" s="30">
        <f t="shared" ref="L16:L56" si="0">K16*G16</f>
        <v>0</v>
      </c>
      <c r="M16" s="33"/>
      <c r="N16" s="26" t="s">
        <v>122</v>
      </c>
      <c r="O16" s="27"/>
      <c r="P16" s="28"/>
      <c r="Q16" s="29">
        <v>1.65</v>
      </c>
      <c r="R16" s="30">
        <f>Q16*M16</f>
        <v>0</v>
      </c>
      <c r="S16" s="115"/>
      <c r="T16" s="116"/>
      <c r="U16" s="117"/>
      <c r="V16" s="113"/>
      <c r="W16" s="113"/>
      <c r="X16" s="114"/>
    </row>
    <row r="17" spans="1:24" ht="45.95" customHeight="1" x14ac:dyDescent="0.25">
      <c r="A17" s="25"/>
      <c r="B17" s="26" t="s">
        <v>28</v>
      </c>
      <c r="C17" s="27"/>
      <c r="D17" s="28"/>
      <c r="E17" s="29">
        <v>5.49</v>
      </c>
      <c r="F17" s="30">
        <f t="shared" ref="F17:F49" si="1">E17*A17</f>
        <v>0</v>
      </c>
      <c r="G17" s="25"/>
      <c r="H17" s="26" t="s">
        <v>92</v>
      </c>
      <c r="I17" s="27"/>
      <c r="J17" s="28"/>
      <c r="K17" s="32">
        <v>2.95</v>
      </c>
      <c r="L17" s="30">
        <f t="shared" si="0"/>
        <v>0</v>
      </c>
      <c r="M17" s="33"/>
      <c r="N17" s="26" t="s">
        <v>123</v>
      </c>
      <c r="O17" s="27"/>
      <c r="P17" s="28"/>
      <c r="Q17" s="29">
        <v>0.8</v>
      </c>
      <c r="R17" s="30">
        <f t="shared" ref="R17:R21" si="2">Q17*M17</f>
        <v>0</v>
      </c>
      <c r="S17" s="115"/>
      <c r="T17" s="116"/>
      <c r="U17" s="117"/>
      <c r="V17" s="113"/>
      <c r="W17" s="113"/>
      <c r="X17" s="114"/>
    </row>
    <row r="18" spans="1:24" ht="45.95" customHeight="1" x14ac:dyDescent="0.25">
      <c r="A18" s="25"/>
      <c r="B18" s="26" t="s">
        <v>29</v>
      </c>
      <c r="C18" s="27"/>
      <c r="D18" s="28"/>
      <c r="E18" s="29">
        <v>1.28</v>
      </c>
      <c r="F18" s="30">
        <f t="shared" si="1"/>
        <v>0</v>
      </c>
      <c r="G18" s="25"/>
      <c r="H18" s="26" t="s">
        <v>93</v>
      </c>
      <c r="I18" s="27"/>
      <c r="J18" s="28"/>
      <c r="K18" s="32">
        <v>3.6</v>
      </c>
      <c r="L18" s="30">
        <f t="shared" si="0"/>
        <v>0</v>
      </c>
      <c r="M18" s="33"/>
      <c r="N18" s="26" t="s">
        <v>124</v>
      </c>
      <c r="O18" s="27"/>
      <c r="P18" s="28"/>
      <c r="Q18" s="29">
        <v>1.85</v>
      </c>
      <c r="R18" s="30">
        <f t="shared" si="2"/>
        <v>0</v>
      </c>
      <c r="S18" s="115"/>
      <c r="T18" s="116"/>
      <c r="U18" s="117"/>
      <c r="V18" s="113"/>
      <c r="W18" s="113"/>
      <c r="X18" s="114"/>
    </row>
    <row r="19" spans="1:24" ht="45.95" customHeight="1" x14ac:dyDescent="0.25">
      <c r="A19" s="25"/>
      <c r="B19" s="26" t="s">
        <v>30</v>
      </c>
      <c r="C19" s="27"/>
      <c r="D19" s="28"/>
      <c r="E19" s="29">
        <v>1.28</v>
      </c>
      <c r="F19" s="30">
        <f t="shared" si="1"/>
        <v>0</v>
      </c>
      <c r="G19" s="25"/>
      <c r="H19" s="26" t="s">
        <v>94</v>
      </c>
      <c r="I19" s="27"/>
      <c r="J19" s="28"/>
      <c r="K19" s="32">
        <v>2.95</v>
      </c>
      <c r="L19" s="30">
        <f t="shared" si="0"/>
        <v>0</v>
      </c>
      <c r="M19" s="33"/>
      <c r="N19" s="26" t="s">
        <v>125</v>
      </c>
      <c r="O19" s="27"/>
      <c r="P19" s="28"/>
      <c r="Q19" s="29">
        <v>3.6</v>
      </c>
      <c r="R19" s="30">
        <f t="shared" si="2"/>
        <v>0</v>
      </c>
      <c r="S19" s="115"/>
      <c r="T19" s="116"/>
      <c r="U19" s="117"/>
      <c r="V19" s="113"/>
      <c r="W19" s="113"/>
      <c r="X19" s="114"/>
    </row>
    <row r="20" spans="1:24" ht="45.95" customHeight="1" x14ac:dyDescent="0.25">
      <c r="A20" s="25"/>
      <c r="B20" s="26" t="s">
        <v>74</v>
      </c>
      <c r="C20" s="27"/>
      <c r="D20" s="28"/>
      <c r="E20" s="29">
        <v>2.4300000000000002</v>
      </c>
      <c r="F20" s="30">
        <f t="shared" si="1"/>
        <v>0</v>
      </c>
      <c r="G20" s="25"/>
      <c r="H20" s="26" t="s">
        <v>95</v>
      </c>
      <c r="I20" s="27"/>
      <c r="J20" s="28"/>
      <c r="K20" s="32">
        <v>0.85</v>
      </c>
      <c r="L20" s="30">
        <f t="shared" si="0"/>
        <v>0</v>
      </c>
      <c r="M20" s="33"/>
      <c r="N20" s="26" t="s">
        <v>126</v>
      </c>
      <c r="O20" s="27"/>
      <c r="P20" s="28"/>
      <c r="Q20" s="29">
        <v>3.6</v>
      </c>
      <c r="R20" s="30">
        <f t="shared" si="2"/>
        <v>0</v>
      </c>
      <c r="S20" s="115"/>
      <c r="T20" s="116"/>
      <c r="U20" s="117"/>
      <c r="V20" s="113"/>
      <c r="W20" s="113"/>
      <c r="X20" s="114"/>
    </row>
    <row r="21" spans="1:24" ht="45.95" customHeight="1" x14ac:dyDescent="0.25">
      <c r="A21" s="25"/>
      <c r="B21" s="26" t="s">
        <v>75</v>
      </c>
      <c r="C21" s="27"/>
      <c r="D21" s="28"/>
      <c r="E21" s="29">
        <v>2.4300000000000002</v>
      </c>
      <c r="F21" s="30">
        <f t="shared" si="1"/>
        <v>0</v>
      </c>
      <c r="G21" s="25"/>
      <c r="H21" s="34" t="s">
        <v>96</v>
      </c>
      <c r="I21" s="27"/>
      <c r="J21" s="28"/>
      <c r="K21" s="32">
        <v>4.2</v>
      </c>
      <c r="L21" s="30">
        <f t="shared" si="0"/>
        <v>0</v>
      </c>
      <c r="M21" s="33"/>
      <c r="N21" s="26" t="s">
        <v>127</v>
      </c>
      <c r="O21" s="27"/>
      <c r="P21" s="28"/>
      <c r="Q21" s="29">
        <v>1.5</v>
      </c>
      <c r="R21" s="30">
        <f t="shared" si="2"/>
        <v>0</v>
      </c>
      <c r="S21" s="115"/>
      <c r="T21" s="116"/>
      <c r="U21" s="117"/>
      <c r="V21" s="113"/>
      <c r="W21" s="113"/>
      <c r="X21" s="114"/>
    </row>
    <row r="22" spans="1:24" ht="45.95" customHeight="1" x14ac:dyDescent="0.25">
      <c r="A22" s="25"/>
      <c r="B22" s="26" t="s">
        <v>31</v>
      </c>
      <c r="C22" s="27"/>
      <c r="D22" s="28"/>
      <c r="E22" s="29">
        <v>1.95</v>
      </c>
      <c r="F22" s="30">
        <f t="shared" si="1"/>
        <v>0</v>
      </c>
      <c r="G22" s="25"/>
      <c r="H22" s="26" t="s">
        <v>97</v>
      </c>
      <c r="I22" s="31"/>
      <c r="J22" s="28"/>
      <c r="K22" s="32">
        <v>3.95</v>
      </c>
      <c r="L22" s="30">
        <f t="shared" si="0"/>
        <v>0</v>
      </c>
      <c r="M22" s="35"/>
      <c r="N22" s="36"/>
      <c r="O22" s="20"/>
      <c r="P22" s="21"/>
      <c r="Q22" s="37"/>
      <c r="R22" s="30"/>
      <c r="S22" s="115"/>
      <c r="T22" s="116"/>
      <c r="U22" s="117"/>
      <c r="V22" s="113"/>
      <c r="W22" s="113"/>
      <c r="X22" s="114"/>
    </row>
    <row r="23" spans="1:24" ht="45.95" customHeight="1" x14ac:dyDescent="0.25">
      <c r="A23" s="25"/>
      <c r="B23" s="26" t="s">
        <v>76</v>
      </c>
      <c r="C23" s="27"/>
      <c r="D23" s="28"/>
      <c r="E23" s="29">
        <v>4.9000000000000004</v>
      </c>
      <c r="F23" s="30">
        <f t="shared" si="1"/>
        <v>0</v>
      </c>
      <c r="G23" s="25"/>
      <c r="H23" s="26" t="s">
        <v>98</v>
      </c>
      <c r="I23" s="27"/>
      <c r="J23" s="28"/>
      <c r="K23" s="32">
        <v>4.5999999999999996</v>
      </c>
      <c r="L23" s="30">
        <f t="shared" si="0"/>
        <v>0</v>
      </c>
      <c r="M23" s="38"/>
      <c r="N23" s="203" t="s">
        <v>49</v>
      </c>
      <c r="O23" s="20"/>
      <c r="P23" s="21"/>
      <c r="Q23" s="39"/>
      <c r="R23" s="30"/>
      <c r="S23" s="115"/>
      <c r="T23" s="116"/>
      <c r="U23" s="117"/>
      <c r="V23" s="113"/>
      <c r="W23" s="113"/>
      <c r="X23" s="114"/>
    </row>
    <row r="24" spans="1:24" ht="45.95" customHeight="1" x14ac:dyDescent="0.25">
      <c r="A24" s="25"/>
      <c r="B24" s="26" t="s">
        <v>32</v>
      </c>
      <c r="C24" s="27"/>
      <c r="D24" s="28"/>
      <c r="E24" s="29">
        <v>2.46</v>
      </c>
      <c r="F24" s="30">
        <f t="shared" si="1"/>
        <v>0</v>
      </c>
      <c r="G24" s="25"/>
      <c r="H24" s="26" t="s">
        <v>44</v>
      </c>
      <c r="I24" s="27"/>
      <c r="J24" s="28"/>
      <c r="K24" s="29">
        <v>5.0999999999999996</v>
      </c>
      <c r="L24" s="30">
        <f t="shared" si="0"/>
        <v>0</v>
      </c>
      <c r="M24" s="33"/>
      <c r="N24" s="26" t="s">
        <v>128</v>
      </c>
      <c r="O24" s="27"/>
      <c r="P24" s="28"/>
      <c r="Q24" s="29">
        <v>2.1</v>
      </c>
      <c r="R24" s="30">
        <f t="shared" ref="R24:R28" si="3">Q24*M24</f>
        <v>0</v>
      </c>
      <c r="S24" s="115"/>
      <c r="T24" s="116"/>
      <c r="U24" s="117"/>
      <c r="V24" s="113"/>
      <c r="W24" s="113"/>
      <c r="X24" s="114"/>
    </row>
    <row r="25" spans="1:24" ht="45.95" customHeight="1" x14ac:dyDescent="0.25">
      <c r="A25" s="25"/>
      <c r="B25" s="26" t="s">
        <v>77</v>
      </c>
      <c r="C25" s="27"/>
      <c r="D25" s="28"/>
      <c r="E25" s="29">
        <v>1.75</v>
      </c>
      <c r="F25" s="30">
        <f t="shared" si="1"/>
        <v>0</v>
      </c>
      <c r="G25" s="25"/>
      <c r="H25" s="26" t="s">
        <v>99</v>
      </c>
      <c r="I25" s="27"/>
      <c r="J25" s="28"/>
      <c r="K25" s="29">
        <v>5.8</v>
      </c>
      <c r="L25" s="30">
        <f t="shared" si="0"/>
        <v>0</v>
      </c>
      <c r="M25" s="33"/>
      <c r="N25" s="26" t="s">
        <v>129</v>
      </c>
      <c r="O25" s="27"/>
      <c r="P25" s="28"/>
      <c r="Q25" s="29">
        <v>1.65</v>
      </c>
      <c r="R25" s="30">
        <f t="shared" si="3"/>
        <v>0</v>
      </c>
      <c r="S25" s="115"/>
      <c r="T25" s="116"/>
      <c r="U25" s="117"/>
      <c r="V25" s="113"/>
      <c r="W25" s="113"/>
      <c r="X25" s="114"/>
    </row>
    <row r="26" spans="1:24" ht="45.95" customHeight="1" x14ac:dyDescent="0.25">
      <c r="A26" s="25"/>
      <c r="B26" s="26" t="s">
        <v>1</v>
      </c>
      <c r="C26" s="27"/>
      <c r="D26" s="28"/>
      <c r="E26" s="29">
        <v>2.7</v>
      </c>
      <c r="F26" s="30">
        <f t="shared" si="1"/>
        <v>0</v>
      </c>
      <c r="G26" s="25"/>
      <c r="H26" s="26" t="s">
        <v>100</v>
      </c>
      <c r="I26" s="27"/>
      <c r="J26" s="28"/>
      <c r="K26" s="29">
        <v>4.8499999999999996</v>
      </c>
      <c r="L26" s="30">
        <f t="shared" si="0"/>
        <v>0</v>
      </c>
      <c r="M26" s="33"/>
      <c r="N26" s="26" t="s">
        <v>130</v>
      </c>
      <c r="O26" s="27"/>
      <c r="P26" s="28"/>
      <c r="Q26" s="29">
        <v>2.2000000000000002</v>
      </c>
      <c r="R26" s="30">
        <f t="shared" si="3"/>
        <v>0</v>
      </c>
      <c r="S26" s="115"/>
      <c r="T26" s="116"/>
      <c r="U26" s="117"/>
      <c r="V26" s="113"/>
      <c r="W26" s="113"/>
      <c r="X26" s="114"/>
    </row>
    <row r="27" spans="1:24" ht="45.95" customHeight="1" x14ac:dyDescent="0.25">
      <c r="A27" s="40"/>
      <c r="B27" s="8"/>
      <c r="C27" s="20"/>
      <c r="D27" s="21"/>
      <c r="E27" s="37"/>
      <c r="F27" s="30"/>
      <c r="G27" s="25"/>
      <c r="H27" s="26" t="s">
        <v>101</v>
      </c>
      <c r="I27" s="27"/>
      <c r="J27" s="28"/>
      <c r="K27" s="32">
        <v>3.5</v>
      </c>
      <c r="L27" s="30">
        <f t="shared" si="0"/>
        <v>0</v>
      </c>
      <c r="M27" s="33"/>
      <c r="N27" s="26" t="s">
        <v>131</v>
      </c>
      <c r="O27" s="27"/>
      <c r="P27" s="28"/>
      <c r="Q27" s="29">
        <v>1.55</v>
      </c>
      <c r="R27" s="30">
        <f t="shared" si="3"/>
        <v>0</v>
      </c>
      <c r="S27" s="115"/>
      <c r="T27" s="116"/>
      <c r="U27" s="117"/>
      <c r="V27" s="113"/>
      <c r="W27" s="113"/>
      <c r="X27" s="114"/>
    </row>
    <row r="28" spans="1:24" ht="45.95" customHeight="1" x14ac:dyDescent="0.25">
      <c r="A28" s="41"/>
      <c r="B28" s="203" t="s">
        <v>33</v>
      </c>
      <c r="C28" s="20"/>
      <c r="D28" s="21"/>
      <c r="E28" s="37"/>
      <c r="F28" s="30"/>
      <c r="G28" s="25"/>
      <c r="H28" s="26" t="s">
        <v>102</v>
      </c>
      <c r="I28" s="27"/>
      <c r="J28" s="28"/>
      <c r="K28" s="29">
        <v>3.05</v>
      </c>
      <c r="L28" s="30">
        <f t="shared" si="0"/>
        <v>0</v>
      </c>
      <c r="M28" s="33"/>
      <c r="N28" s="26" t="s">
        <v>132</v>
      </c>
      <c r="O28" s="27"/>
      <c r="P28" s="28"/>
      <c r="Q28" s="29">
        <v>1.4</v>
      </c>
      <c r="R28" s="30">
        <f t="shared" si="3"/>
        <v>0</v>
      </c>
      <c r="S28" s="115"/>
      <c r="T28" s="116"/>
      <c r="U28" s="117"/>
      <c r="V28" s="113"/>
      <c r="W28" s="113"/>
      <c r="X28" s="114"/>
    </row>
    <row r="29" spans="1:24" ht="45.95" customHeight="1" x14ac:dyDescent="0.25">
      <c r="A29" s="25"/>
      <c r="B29" s="26" t="s">
        <v>78</v>
      </c>
      <c r="C29" s="31"/>
      <c r="D29" s="28"/>
      <c r="E29" s="29">
        <v>2</v>
      </c>
      <c r="F29" s="30">
        <f t="shared" si="1"/>
        <v>0</v>
      </c>
      <c r="G29" s="25"/>
      <c r="H29" s="96" t="s">
        <v>73</v>
      </c>
      <c r="I29" s="97"/>
      <c r="J29" s="97"/>
      <c r="K29" s="97"/>
      <c r="L29" s="98"/>
      <c r="M29" s="35"/>
      <c r="N29" s="36"/>
      <c r="O29" s="20"/>
      <c r="P29" s="21"/>
      <c r="Q29" s="37"/>
      <c r="R29" s="30"/>
      <c r="S29" s="115"/>
      <c r="T29" s="116"/>
      <c r="U29" s="117"/>
      <c r="V29" s="113"/>
      <c r="W29" s="113"/>
      <c r="X29" s="114"/>
    </row>
    <row r="30" spans="1:24" ht="45.95" customHeight="1" x14ac:dyDescent="0.25">
      <c r="A30" s="25"/>
      <c r="B30" s="26" t="s">
        <v>79</v>
      </c>
      <c r="C30" s="27"/>
      <c r="D30" s="28"/>
      <c r="E30" s="29">
        <v>2</v>
      </c>
      <c r="F30" s="30">
        <f t="shared" si="1"/>
        <v>0</v>
      </c>
      <c r="G30" s="40"/>
      <c r="H30" s="36"/>
      <c r="I30" s="20"/>
      <c r="J30" s="21"/>
      <c r="K30" s="42"/>
      <c r="L30" s="43"/>
      <c r="M30" s="35"/>
      <c r="N30" s="203" t="s">
        <v>50</v>
      </c>
      <c r="O30" s="20"/>
      <c r="P30" s="21"/>
      <c r="Q30" s="39"/>
      <c r="R30" s="30"/>
      <c r="S30" s="115"/>
      <c r="T30" s="116"/>
      <c r="U30" s="117"/>
      <c r="V30" s="113"/>
      <c r="W30" s="113"/>
      <c r="X30" s="114"/>
    </row>
    <row r="31" spans="1:24" ht="45.95" customHeight="1" x14ac:dyDescent="0.25">
      <c r="A31" s="25"/>
      <c r="B31" s="26" t="s">
        <v>80</v>
      </c>
      <c r="C31" s="27"/>
      <c r="D31" s="28"/>
      <c r="E31" s="29">
        <v>2</v>
      </c>
      <c r="F31" s="30">
        <f t="shared" si="1"/>
        <v>0</v>
      </c>
      <c r="G31" s="40"/>
      <c r="H31" s="203" t="s">
        <v>72</v>
      </c>
      <c r="I31" s="210"/>
      <c r="J31" s="210"/>
      <c r="K31" s="211"/>
      <c r="L31" s="207"/>
      <c r="M31" s="208"/>
      <c r="N31" s="26" t="s">
        <v>133</v>
      </c>
      <c r="O31" s="27"/>
      <c r="P31" s="28"/>
      <c r="Q31" s="29">
        <v>1.8</v>
      </c>
      <c r="R31" s="30">
        <f t="shared" ref="R31:R35" si="4">Q31*M31</f>
        <v>0</v>
      </c>
      <c r="S31" s="115"/>
      <c r="T31" s="116"/>
      <c r="U31" s="117"/>
      <c r="V31" s="113"/>
      <c r="W31" s="113"/>
      <c r="X31" s="114"/>
    </row>
    <row r="32" spans="1:24" ht="45.95" customHeight="1" x14ac:dyDescent="0.25">
      <c r="A32" s="25"/>
      <c r="B32" s="26" t="s">
        <v>81</v>
      </c>
      <c r="C32" s="31"/>
      <c r="D32" s="28"/>
      <c r="E32" s="29">
        <v>2</v>
      </c>
      <c r="F32" s="30">
        <f t="shared" si="1"/>
        <v>0</v>
      </c>
      <c r="G32" s="25"/>
      <c r="H32" s="26" t="s">
        <v>103</v>
      </c>
      <c r="I32" s="27"/>
      <c r="J32" s="28"/>
      <c r="K32" s="29">
        <v>3.91</v>
      </c>
      <c r="L32" s="30">
        <f t="shared" si="0"/>
        <v>0</v>
      </c>
      <c r="M32" s="33"/>
      <c r="N32" s="26" t="s">
        <v>134</v>
      </c>
      <c r="O32" s="27"/>
      <c r="P32" s="28"/>
      <c r="Q32" s="29">
        <v>2.15</v>
      </c>
      <c r="R32" s="30">
        <f t="shared" si="4"/>
        <v>0</v>
      </c>
      <c r="S32" s="115"/>
      <c r="T32" s="116"/>
      <c r="U32" s="117"/>
      <c r="V32" s="113"/>
      <c r="W32" s="113"/>
      <c r="X32" s="114"/>
    </row>
    <row r="33" spans="1:24" ht="45.95" customHeight="1" x14ac:dyDescent="0.25">
      <c r="A33" s="25"/>
      <c r="B33" s="34" t="s">
        <v>82</v>
      </c>
      <c r="C33" s="27"/>
      <c r="D33" s="28"/>
      <c r="E33" s="29">
        <v>2.2000000000000002</v>
      </c>
      <c r="F33" s="30">
        <f t="shared" si="1"/>
        <v>0</v>
      </c>
      <c r="G33" s="25"/>
      <c r="H33" s="26" t="s">
        <v>104</v>
      </c>
      <c r="I33" s="27"/>
      <c r="J33" s="28"/>
      <c r="K33" s="29">
        <v>2.8</v>
      </c>
      <c r="L33" s="30">
        <f t="shared" si="0"/>
        <v>0</v>
      </c>
      <c r="M33" s="33"/>
      <c r="N33" s="26" t="s">
        <v>135</v>
      </c>
      <c r="O33" s="27"/>
      <c r="P33" s="28"/>
      <c r="Q33" s="29">
        <v>2.95</v>
      </c>
      <c r="R33" s="30">
        <f t="shared" si="4"/>
        <v>0</v>
      </c>
      <c r="S33" s="115"/>
      <c r="T33" s="116"/>
      <c r="U33" s="117"/>
      <c r="V33" s="113"/>
      <c r="W33" s="113"/>
      <c r="X33" s="114"/>
    </row>
    <row r="34" spans="1:24" ht="45.95" customHeight="1" x14ac:dyDescent="0.25">
      <c r="A34" s="25"/>
      <c r="B34" s="26" t="s">
        <v>83</v>
      </c>
      <c r="C34" s="27"/>
      <c r="D34" s="28"/>
      <c r="E34" s="29">
        <v>2.2000000000000002</v>
      </c>
      <c r="F34" s="30">
        <f t="shared" si="1"/>
        <v>0</v>
      </c>
      <c r="G34" s="25"/>
      <c r="H34" s="26" t="s">
        <v>105</v>
      </c>
      <c r="I34" s="27"/>
      <c r="J34" s="28"/>
      <c r="K34" s="29">
        <v>3.91</v>
      </c>
      <c r="L34" s="30">
        <f t="shared" si="0"/>
        <v>0</v>
      </c>
      <c r="M34" s="33"/>
      <c r="N34" s="26" t="s">
        <v>136</v>
      </c>
      <c r="O34" s="27"/>
      <c r="P34" s="28"/>
      <c r="Q34" s="29">
        <v>21.5</v>
      </c>
      <c r="R34" s="30">
        <f t="shared" si="4"/>
        <v>0</v>
      </c>
      <c r="S34" s="115"/>
      <c r="T34" s="116"/>
      <c r="U34" s="117"/>
      <c r="V34" s="113"/>
      <c r="W34" s="113"/>
      <c r="X34" s="114"/>
    </row>
    <row r="35" spans="1:24" ht="45.95" customHeight="1" x14ac:dyDescent="0.25">
      <c r="A35" s="40"/>
      <c r="B35" s="36"/>
      <c r="C35" s="20"/>
      <c r="D35" s="21"/>
      <c r="E35" s="37"/>
      <c r="F35" s="30"/>
      <c r="G35" s="25"/>
      <c r="H35" s="26" t="s">
        <v>106</v>
      </c>
      <c r="I35" s="27"/>
      <c r="J35" s="28"/>
      <c r="K35" s="29">
        <v>3.05</v>
      </c>
      <c r="L35" s="30">
        <f t="shared" si="0"/>
        <v>0</v>
      </c>
      <c r="M35" s="33"/>
      <c r="N35" s="26" t="s">
        <v>137</v>
      </c>
      <c r="O35" s="27"/>
      <c r="P35" s="28"/>
      <c r="Q35" s="29">
        <v>12.3</v>
      </c>
      <c r="R35" s="30">
        <f t="shared" si="4"/>
        <v>0</v>
      </c>
      <c r="S35" s="115"/>
      <c r="T35" s="116"/>
      <c r="U35" s="117"/>
      <c r="V35" s="113"/>
      <c r="W35" s="113"/>
      <c r="X35" s="114"/>
    </row>
    <row r="36" spans="1:24" ht="45.95" customHeight="1" x14ac:dyDescent="0.25">
      <c r="A36" s="41"/>
      <c r="B36" s="203" t="s">
        <v>69</v>
      </c>
      <c r="C36" s="20"/>
      <c r="D36" s="21"/>
      <c r="E36" s="37"/>
      <c r="F36" s="30"/>
      <c r="G36" s="25"/>
      <c r="H36" s="26" t="s">
        <v>107</v>
      </c>
      <c r="I36" s="27"/>
      <c r="J36" s="28"/>
      <c r="K36" s="29">
        <v>2.99</v>
      </c>
      <c r="L36" s="30">
        <f t="shared" si="0"/>
        <v>0</v>
      </c>
      <c r="M36" s="35"/>
      <c r="N36" s="36"/>
      <c r="O36" s="20"/>
      <c r="P36" s="21"/>
      <c r="Q36" s="39"/>
      <c r="R36" s="30"/>
      <c r="S36" s="115"/>
      <c r="T36" s="116"/>
      <c r="U36" s="117"/>
      <c r="V36" s="113"/>
      <c r="W36" s="113"/>
      <c r="X36" s="114"/>
    </row>
    <row r="37" spans="1:24" ht="45.95" customHeight="1" x14ac:dyDescent="0.25">
      <c r="A37" s="25"/>
      <c r="B37" s="26" t="s">
        <v>84</v>
      </c>
      <c r="C37" s="27"/>
      <c r="D37" s="28"/>
      <c r="E37" s="29">
        <v>11.2</v>
      </c>
      <c r="F37" s="30">
        <f t="shared" si="1"/>
        <v>0</v>
      </c>
      <c r="G37" s="25"/>
      <c r="H37" s="26" t="s">
        <v>108</v>
      </c>
      <c r="I37" s="27"/>
      <c r="J37" s="28"/>
      <c r="K37" s="29">
        <v>1.75</v>
      </c>
      <c r="L37" s="30">
        <f t="shared" si="0"/>
        <v>0</v>
      </c>
      <c r="M37" s="35"/>
      <c r="N37" s="36"/>
      <c r="O37" s="20"/>
      <c r="P37" s="21"/>
      <c r="Q37" s="39"/>
      <c r="R37" s="30"/>
      <c r="S37" s="115"/>
      <c r="T37" s="116"/>
      <c r="U37" s="117"/>
      <c r="V37" s="113"/>
      <c r="W37" s="113"/>
      <c r="X37" s="114"/>
    </row>
    <row r="38" spans="1:24" ht="45.95" customHeight="1" x14ac:dyDescent="0.25">
      <c r="A38" s="25"/>
      <c r="B38" s="26" t="s">
        <v>85</v>
      </c>
      <c r="C38" s="27"/>
      <c r="D38" s="28"/>
      <c r="E38" s="29">
        <v>14.5</v>
      </c>
      <c r="F38" s="30">
        <f t="shared" si="1"/>
        <v>0</v>
      </c>
      <c r="G38" s="40"/>
      <c r="H38" s="36"/>
      <c r="I38" s="20"/>
      <c r="J38" s="21"/>
      <c r="K38" s="37"/>
      <c r="L38" s="30"/>
      <c r="M38" s="35"/>
      <c r="N38" s="203" t="s">
        <v>65</v>
      </c>
      <c r="O38" s="20"/>
      <c r="P38" s="21"/>
      <c r="Q38" s="39"/>
      <c r="R38" s="30"/>
      <c r="S38" s="115"/>
      <c r="T38" s="116"/>
      <c r="U38" s="117"/>
      <c r="V38" s="113"/>
      <c r="W38" s="113"/>
      <c r="X38" s="114"/>
    </row>
    <row r="39" spans="1:24" ht="45.95" customHeight="1" x14ac:dyDescent="0.25">
      <c r="A39" s="25"/>
      <c r="B39" s="26" t="s">
        <v>86</v>
      </c>
      <c r="C39" s="27"/>
      <c r="D39" s="28"/>
      <c r="E39" s="29">
        <v>13.8</v>
      </c>
      <c r="F39" s="30">
        <f t="shared" si="1"/>
        <v>0</v>
      </c>
      <c r="G39" s="40"/>
      <c r="H39" s="203" t="s">
        <v>47</v>
      </c>
      <c r="I39" s="204"/>
      <c r="J39" s="205"/>
      <c r="K39" s="209"/>
      <c r="L39" s="30"/>
      <c r="M39" s="33"/>
      <c r="N39" s="26" t="s">
        <v>70</v>
      </c>
      <c r="O39" s="27"/>
      <c r="P39" s="28"/>
      <c r="Q39" s="29">
        <v>1</v>
      </c>
      <c r="R39" s="30">
        <f>Q39*M39</f>
        <v>0</v>
      </c>
      <c r="S39" s="115"/>
      <c r="T39" s="116"/>
      <c r="U39" s="117"/>
      <c r="V39" s="113"/>
      <c r="W39" s="113"/>
      <c r="X39" s="114"/>
    </row>
    <row r="40" spans="1:24" ht="45.95" customHeight="1" x14ac:dyDescent="0.25">
      <c r="A40" s="25"/>
      <c r="B40" s="26" t="s">
        <v>87</v>
      </c>
      <c r="C40" s="27"/>
      <c r="D40" s="28"/>
      <c r="E40" s="29">
        <v>12.8</v>
      </c>
      <c r="F40" s="30">
        <f t="shared" si="1"/>
        <v>0</v>
      </c>
      <c r="G40" s="25"/>
      <c r="H40" s="26" t="s">
        <v>109</v>
      </c>
      <c r="I40" s="27"/>
      <c r="J40" s="28"/>
      <c r="K40" s="29">
        <v>1.95</v>
      </c>
      <c r="L40" s="30">
        <f t="shared" si="0"/>
        <v>0</v>
      </c>
      <c r="M40" s="33"/>
      <c r="N40" s="26" t="s">
        <v>51</v>
      </c>
      <c r="O40" s="27"/>
      <c r="P40" s="28"/>
      <c r="Q40" s="32">
        <v>2.1</v>
      </c>
      <c r="R40" s="30">
        <f t="shared" ref="R40:R47" si="5">Q40*M40</f>
        <v>0</v>
      </c>
      <c r="S40" s="115"/>
      <c r="T40" s="116"/>
      <c r="U40" s="117"/>
      <c r="V40" s="113"/>
      <c r="W40" s="113"/>
      <c r="X40" s="114"/>
    </row>
    <row r="41" spans="1:24" ht="45.95" customHeight="1" x14ac:dyDescent="0.25">
      <c r="A41" s="25"/>
      <c r="B41" s="26" t="s">
        <v>88</v>
      </c>
      <c r="C41" s="27"/>
      <c r="D41" s="28"/>
      <c r="E41" s="29">
        <v>14.6</v>
      </c>
      <c r="F41" s="30">
        <f t="shared" si="1"/>
        <v>0</v>
      </c>
      <c r="G41" s="25"/>
      <c r="H41" s="26" t="s">
        <v>110</v>
      </c>
      <c r="I41" s="27"/>
      <c r="J41" s="28"/>
      <c r="K41" s="29">
        <v>1.85</v>
      </c>
      <c r="L41" s="30">
        <f t="shared" si="0"/>
        <v>0</v>
      </c>
      <c r="M41" s="33"/>
      <c r="N41" s="26" t="s">
        <v>138</v>
      </c>
      <c r="O41" s="27"/>
      <c r="P41" s="28"/>
      <c r="Q41" s="29">
        <v>1.05</v>
      </c>
      <c r="R41" s="30">
        <f t="shared" si="5"/>
        <v>0</v>
      </c>
      <c r="S41" s="115"/>
      <c r="T41" s="116"/>
      <c r="U41" s="117"/>
      <c r="V41" s="113"/>
      <c r="W41" s="113"/>
      <c r="X41" s="114"/>
    </row>
    <row r="42" spans="1:24" ht="45.95" customHeight="1" x14ac:dyDescent="0.25">
      <c r="A42" s="25"/>
      <c r="B42" s="26" t="s">
        <v>89</v>
      </c>
      <c r="C42" s="27"/>
      <c r="D42" s="28"/>
      <c r="E42" s="29">
        <v>14.9</v>
      </c>
      <c r="F42" s="30">
        <f t="shared" si="1"/>
        <v>0</v>
      </c>
      <c r="G42" s="25"/>
      <c r="H42" s="26" t="s">
        <v>111</v>
      </c>
      <c r="I42" s="27"/>
      <c r="J42" s="28"/>
      <c r="K42" s="29">
        <v>2.4500000000000002</v>
      </c>
      <c r="L42" s="30">
        <f t="shared" si="0"/>
        <v>0</v>
      </c>
      <c r="M42" s="33"/>
      <c r="N42" s="26" t="s">
        <v>139</v>
      </c>
      <c r="O42" s="27"/>
      <c r="P42" s="28"/>
      <c r="Q42" s="44">
        <v>1.65</v>
      </c>
      <c r="R42" s="30">
        <f t="shared" si="5"/>
        <v>0</v>
      </c>
      <c r="S42" s="10"/>
      <c r="T42" s="11"/>
      <c r="U42" s="12"/>
      <c r="V42" s="144"/>
      <c r="W42" s="145"/>
      <c r="X42" s="146"/>
    </row>
    <row r="43" spans="1:24" ht="45.95" customHeight="1" x14ac:dyDescent="0.25">
      <c r="A43" s="45"/>
      <c r="B43" s="26" t="s">
        <v>90</v>
      </c>
      <c r="C43" s="27"/>
      <c r="D43" s="28"/>
      <c r="E43" s="29">
        <v>9.8000000000000007</v>
      </c>
      <c r="F43" s="30">
        <f t="shared" si="1"/>
        <v>0</v>
      </c>
      <c r="G43" s="25"/>
      <c r="H43" s="26" t="s">
        <v>112</v>
      </c>
      <c r="I43" s="27"/>
      <c r="J43" s="28"/>
      <c r="K43" s="29">
        <v>3.7</v>
      </c>
      <c r="L43" s="30">
        <f t="shared" si="0"/>
        <v>0</v>
      </c>
      <c r="M43" s="33"/>
      <c r="N43" s="26" t="s">
        <v>140</v>
      </c>
      <c r="O43" s="27"/>
      <c r="P43" s="28"/>
      <c r="Q43" s="44">
        <v>2.85</v>
      </c>
      <c r="R43" s="30">
        <f t="shared" si="5"/>
        <v>0</v>
      </c>
      <c r="S43" s="10"/>
      <c r="T43" s="11"/>
      <c r="U43" s="12"/>
      <c r="V43" s="46"/>
      <c r="W43" s="46"/>
      <c r="X43" s="47"/>
    </row>
    <row r="44" spans="1:24" ht="45.95" customHeight="1" x14ac:dyDescent="0.25">
      <c r="A44" s="40"/>
      <c r="B44" s="48"/>
      <c r="C44" s="20"/>
      <c r="D44" s="21"/>
      <c r="E44" s="37"/>
      <c r="F44" s="30"/>
      <c r="G44" s="25"/>
      <c r="H44" s="26" t="s">
        <v>113</v>
      </c>
      <c r="I44" s="27"/>
      <c r="J44" s="28"/>
      <c r="K44" s="29">
        <v>3.5</v>
      </c>
      <c r="L44" s="30">
        <f t="shared" si="0"/>
        <v>0</v>
      </c>
      <c r="M44" s="33"/>
      <c r="N44" s="26" t="s">
        <v>141</v>
      </c>
      <c r="O44" s="27"/>
      <c r="P44" s="28"/>
      <c r="Q44" s="32">
        <v>3.1</v>
      </c>
      <c r="R44" s="30">
        <f t="shared" si="5"/>
        <v>0</v>
      </c>
      <c r="S44" s="115"/>
      <c r="T44" s="116"/>
      <c r="U44" s="117"/>
      <c r="V44" s="144"/>
      <c r="W44" s="145"/>
      <c r="X44" s="146"/>
    </row>
    <row r="45" spans="1:24" ht="45.95" customHeight="1" x14ac:dyDescent="0.25">
      <c r="A45" s="41"/>
      <c r="B45" s="203" t="s">
        <v>34</v>
      </c>
      <c r="C45" s="20"/>
      <c r="D45" s="21"/>
      <c r="E45" s="37"/>
      <c r="F45" s="30"/>
      <c r="G45" s="40"/>
      <c r="H45" s="36"/>
      <c r="I45" s="20"/>
      <c r="J45" s="21"/>
      <c r="K45" s="37"/>
      <c r="L45" s="30"/>
      <c r="M45" s="33"/>
      <c r="N45" s="26" t="s">
        <v>142</v>
      </c>
      <c r="O45" s="27"/>
      <c r="P45" s="28"/>
      <c r="Q45" s="32">
        <v>2.0499999999999998</v>
      </c>
      <c r="R45" s="30">
        <f t="shared" si="5"/>
        <v>0</v>
      </c>
      <c r="S45" s="115"/>
      <c r="T45" s="116"/>
      <c r="U45" s="117"/>
      <c r="V45" s="113"/>
      <c r="W45" s="113"/>
      <c r="X45" s="114"/>
    </row>
    <row r="46" spans="1:24" ht="45.95" customHeight="1" x14ac:dyDescent="0.25">
      <c r="A46" s="45"/>
      <c r="B46" s="26" t="s">
        <v>35</v>
      </c>
      <c r="C46" s="27"/>
      <c r="D46" s="28"/>
      <c r="E46" s="29">
        <v>2</v>
      </c>
      <c r="F46" s="30">
        <f t="shared" si="1"/>
        <v>0</v>
      </c>
      <c r="G46" s="40"/>
      <c r="H46" s="203" t="s">
        <v>71</v>
      </c>
      <c r="I46" s="204"/>
      <c r="J46" s="205"/>
      <c r="K46" s="206"/>
      <c r="L46" s="207"/>
      <c r="M46" s="208"/>
      <c r="N46" s="26" t="s">
        <v>143</v>
      </c>
      <c r="O46" s="27"/>
      <c r="P46" s="28"/>
      <c r="Q46" s="44">
        <v>1.25</v>
      </c>
      <c r="R46" s="30">
        <f t="shared" si="5"/>
        <v>0</v>
      </c>
      <c r="S46" s="115"/>
      <c r="T46" s="116"/>
      <c r="U46" s="117"/>
      <c r="V46" s="113"/>
      <c r="W46" s="113"/>
      <c r="X46" s="114"/>
    </row>
    <row r="47" spans="1:24" ht="45.95" customHeight="1" x14ac:dyDescent="0.25">
      <c r="A47" s="45"/>
      <c r="B47" s="26" t="s">
        <v>38</v>
      </c>
      <c r="C47" s="27"/>
      <c r="D47" s="28"/>
      <c r="E47" s="29">
        <v>0.28999999999999998</v>
      </c>
      <c r="F47" s="30">
        <f t="shared" si="1"/>
        <v>0</v>
      </c>
      <c r="G47" s="25"/>
      <c r="H47" s="26" t="s">
        <v>114</v>
      </c>
      <c r="I47" s="31"/>
      <c r="J47" s="28"/>
      <c r="K47" s="32">
        <v>2.85</v>
      </c>
      <c r="L47" s="30">
        <f t="shared" si="0"/>
        <v>0</v>
      </c>
      <c r="M47" s="33"/>
      <c r="N47" s="26" t="s">
        <v>144</v>
      </c>
      <c r="O47" s="27"/>
      <c r="P47" s="28"/>
      <c r="Q47" s="44">
        <v>1.71</v>
      </c>
      <c r="R47" s="30">
        <f t="shared" si="5"/>
        <v>0</v>
      </c>
      <c r="S47" s="115"/>
      <c r="T47" s="116"/>
      <c r="U47" s="117"/>
      <c r="V47" s="113"/>
      <c r="W47" s="113"/>
      <c r="X47" s="114"/>
    </row>
    <row r="48" spans="1:24" ht="45.95" customHeight="1" x14ac:dyDescent="0.25">
      <c r="A48" s="45"/>
      <c r="B48" s="26" t="s">
        <v>36</v>
      </c>
      <c r="C48" s="27"/>
      <c r="D48" s="28"/>
      <c r="E48" s="29">
        <v>11.3</v>
      </c>
      <c r="F48" s="30">
        <f t="shared" si="1"/>
        <v>0</v>
      </c>
      <c r="G48" s="25"/>
      <c r="H48" s="26" t="s">
        <v>115</v>
      </c>
      <c r="I48" s="27"/>
      <c r="J48" s="28"/>
      <c r="K48" s="32">
        <v>2.85</v>
      </c>
      <c r="L48" s="30">
        <f t="shared" si="0"/>
        <v>0</v>
      </c>
      <c r="M48" s="35"/>
      <c r="N48" s="49"/>
      <c r="O48" s="20"/>
      <c r="P48" s="21"/>
      <c r="Q48" s="39"/>
      <c r="R48" s="30"/>
      <c r="S48" s="115"/>
      <c r="T48" s="116"/>
      <c r="U48" s="117"/>
      <c r="V48" s="113"/>
      <c r="W48" s="113"/>
      <c r="X48" s="114"/>
    </row>
    <row r="49" spans="1:24" ht="45.95" customHeight="1" x14ac:dyDescent="0.25">
      <c r="A49" s="45"/>
      <c r="B49" s="26" t="s">
        <v>37</v>
      </c>
      <c r="C49" s="27"/>
      <c r="D49" s="28"/>
      <c r="E49" s="29">
        <v>42</v>
      </c>
      <c r="F49" s="30">
        <f t="shared" si="1"/>
        <v>0</v>
      </c>
      <c r="G49" s="25"/>
      <c r="H49" s="26" t="s">
        <v>116</v>
      </c>
      <c r="I49" s="31"/>
      <c r="J49" s="28"/>
      <c r="K49" s="32">
        <v>3.9</v>
      </c>
      <c r="L49" s="30">
        <f t="shared" si="0"/>
        <v>0</v>
      </c>
      <c r="M49" s="40"/>
      <c r="N49" s="36"/>
      <c r="O49" s="20"/>
      <c r="P49" s="21"/>
      <c r="Q49" s="39"/>
      <c r="R49" s="30"/>
      <c r="S49" s="50"/>
      <c r="T49" s="51"/>
      <c r="U49" s="52"/>
      <c r="V49" s="113"/>
      <c r="W49" s="113"/>
      <c r="X49" s="114"/>
    </row>
    <row r="50" spans="1:24" ht="45.95" customHeight="1" x14ac:dyDescent="0.25">
      <c r="A50" s="40"/>
      <c r="B50" s="95"/>
      <c r="C50" s="20"/>
      <c r="D50" s="21"/>
      <c r="E50" s="37"/>
      <c r="F50" s="30"/>
      <c r="G50" s="25"/>
      <c r="H50" s="34" t="s">
        <v>117</v>
      </c>
      <c r="I50" s="27"/>
      <c r="J50" s="28"/>
      <c r="K50" s="32">
        <v>2.9</v>
      </c>
      <c r="L50" s="30">
        <f t="shared" si="0"/>
        <v>0</v>
      </c>
      <c r="M50" s="40"/>
      <c r="N50" s="36"/>
      <c r="O50" s="20"/>
      <c r="P50" s="21"/>
      <c r="Q50" s="37"/>
      <c r="R50" s="30"/>
      <c r="S50" s="115"/>
      <c r="T50" s="116"/>
      <c r="U50" s="117"/>
      <c r="V50" s="113"/>
      <c r="W50" s="113"/>
      <c r="X50" s="114"/>
    </row>
    <row r="51" spans="1:24" ht="45.95" customHeight="1" x14ac:dyDescent="0.25">
      <c r="A51" s="40"/>
      <c r="B51" s="95"/>
      <c r="C51" s="20"/>
      <c r="D51" s="21"/>
      <c r="E51" s="37"/>
      <c r="F51" s="30"/>
      <c r="G51" s="25"/>
      <c r="H51" s="26" t="s">
        <v>118</v>
      </c>
      <c r="I51" s="27"/>
      <c r="J51" s="28"/>
      <c r="K51" s="32">
        <v>2.9</v>
      </c>
      <c r="L51" s="30">
        <f t="shared" si="0"/>
        <v>0</v>
      </c>
      <c r="M51" s="40"/>
      <c r="N51" s="36"/>
      <c r="O51" s="20"/>
      <c r="P51" s="21"/>
      <c r="Q51" s="53"/>
      <c r="R51" s="30"/>
      <c r="S51" s="115"/>
      <c r="T51" s="116"/>
      <c r="U51" s="117"/>
      <c r="V51" s="113"/>
      <c r="W51" s="113"/>
      <c r="X51" s="114"/>
    </row>
    <row r="52" spans="1:24" ht="45.95" customHeight="1" x14ac:dyDescent="0.25">
      <c r="A52" s="40"/>
      <c r="B52" s="95"/>
      <c r="C52" s="20"/>
      <c r="D52" s="21"/>
      <c r="E52" s="37"/>
      <c r="F52" s="30"/>
      <c r="G52" s="40"/>
      <c r="H52" s="36"/>
      <c r="I52" s="20"/>
      <c r="J52" s="21"/>
      <c r="K52" s="39"/>
      <c r="L52" s="30"/>
      <c r="M52" s="40"/>
      <c r="N52" s="36"/>
      <c r="O52" s="20"/>
      <c r="P52" s="21"/>
      <c r="Q52" s="53"/>
      <c r="R52" s="30"/>
      <c r="S52" s="115"/>
      <c r="T52" s="116"/>
      <c r="U52" s="117"/>
      <c r="V52" s="113"/>
      <c r="W52" s="113"/>
      <c r="X52" s="114"/>
    </row>
    <row r="53" spans="1:24" ht="45.95" customHeight="1" x14ac:dyDescent="0.25">
      <c r="A53" s="40"/>
      <c r="B53" s="95"/>
      <c r="C53" s="20"/>
      <c r="D53" s="21"/>
      <c r="E53" s="37"/>
      <c r="F53" s="30"/>
      <c r="G53" s="40"/>
      <c r="H53" s="15" t="s">
        <v>68</v>
      </c>
      <c r="I53" s="20"/>
      <c r="J53" s="21"/>
      <c r="K53" s="39"/>
      <c r="L53" s="30"/>
      <c r="M53" s="40"/>
      <c r="N53" s="36"/>
      <c r="O53" s="20"/>
      <c r="P53" s="21"/>
      <c r="Q53" s="39"/>
      <c r="R53" s="30"/>
      <c r="S53" s="115"/>
      <c r="T53" s="116"/>
      <c r="U53" s="117"/>
      <c r="V53" s="113"/>
      <c r="W53" s="113"/>
      <c r="X53" s="114"/>
    </row>
    <row r="54" spans="1:24" ht="45.95" customHeight="1" x14ac:dyDescent="0.25">
      <c r="A54" s="40"/>
      <c r="B54" s="95"/>
      <c r="C54" s="20"/>
      <c r="D54" s="21"/>
      <c r="E54" s="37"/>
      <c r="F54" s="30"/>
      <c r="G54" s="25"/>
      <c r="H54" s="26" t="s">
        <v>119</v>
      </c>
      <c r="I54" s="27"/>
      <c r="J54" s="28"/>
      <c r="K54" s="32">
        <v>2.4</v>
      </c>
      <c r="L54" s="30">
        <f t="shared" si="0"/>
        <v>0</v>
      </c>
      <c r="M54" s="40"/>
      <c r="N54" s="36"/>
      <c r="O54" s="20"/>
      <c r="P54" s="21"/>
      <c r="Q54" s="53"/>
      <c r="R54" s="30"/>
      <c r="S54" s="50"/>
      <c r="T54" s="51"/>
      <c r="U54" s="52"/>
      <c r="V54" s="113"/>
      <c r="W54" s="113"/>
      <c r="X54" s="114"/>
    </row>
    <row r="55" spans="1:24" ht="45.95" customHeight="1" x14ac:dyDescent="0.25">
      <c r="A55" s="40"/>
      <c r="B55" s="95"/>
      <c r="C55" s="20"/>
      <c r="D55" s="21"/>
      <c r="E55" s="37"/>
      <c r="F55" s="30"/>
      <c r="G55" s="25"/>
      <c r="H55" s="26" t="s">
        <v>120</v>
      </c>
      <c r="I55" s="27"/>
      <c r="J55" s="28"/>
      <c r="K55" s="29">
        <v>1.55</v>
      </c>
      <c r="L55" s="30">
        <f t="shared" si="0"/>
        <v>0</v>
      </c>
      <c r="M55" s="40"/>
      <c r="N55" s="36"/>
      <c r="O55" s="20"/>
      <c r="P55" s="21"/>
      <c r="Q55" s="39"/>
      <c r="R55" s="30"/>
      <c r="S55" s="50"/>
      <c r="T55" s="51"/>
      <c r="U55" s="52"/>
      <c r="V55" s="113"/>
      <c r="W55" s="113"/>
      <c r="X55" s="114"/>
    </row>
    <row r="56" spans="1:24" ht="45.95" customHeight="1" x14ac:dyDescent="0.25">
      <c r="A56" s="40"/>
      <c r="B56" s="95"/>
      <c r="C56" s="20"/>
      <c r="D56" s="21"/>
      <c r="E56" s="37"/>
      <c r="F56" s="30"/>
      <c r="G56" s="25"/>
      <c r="H56" s="26" t="s">
        <v>121</v>
      </c>
      <c r="I56" s="27"/>
      <c r="J56" s="28"/>
      <c r="K56" s="29">
        <v>2.9</v>
      </c>
      <c r="L56" s="30">
        <f t="shared" si="0"/>
        <v>0</v>
      </c>
      <c r="M56" s="40"/>
      <c r="N56" s="36"/>
      <c r="O56" s="20"/>
      <c r="P56" s="21"/>
      <c r="Q56" s="53"/>
      <c r="R56" s="30"/>
      <c r="S56" s="50"/>
      <c r="T56" s="51"/>
      <c r="U56" s="52"/>
      <c r="V56" s="113"/>
      <c r="W56" s="113"/>
      <c r="X56" s="114"/>
    </row>
    <row r="57" spans="1:24" ht="45.95" customHeight="1" x14ac:dyDescent="0.25">
      <c r="A57" s="40"/>
      <c r="B57" s="95"/>
      <c r="C57" s="54"/>
      <c r="D57" s="21"/>
      <c r="E57" s="37"/>
      <c r="F57" s="30"/>
      <c r="G57" s="40"/>
      <c r="H57" s="36"/>
      <c r="I57" s="20"/>
      <c r="J57" s="21"/>
      <c r="K57" s="37"/>
      <c r="L57" s="30"/>
      <c r="M57" s="24"/>
      <c r="N57" s="36"/>
      <c r="O57" s="20"/>
      <c r="P57" s="21"/>
      <c r="Q57" s="53"/>
      <c r="R57" s="30"/>
      <c r="S57" s="50"/>
      <c r="T57" s="51"/>
      <c r="U57" s="52"/>
      <c r="V57" s="113"/>
      <c r="W57" s="113"/>
      <c r="X57" s="114"/>
    </row>
    <row r="58" spans="1:24" ht="45.95" customHeight="1" thickBot="1" x14ac:dyDescent="0.3">
      <c r="A58" s="40"/>
      <c r="B58" s="132" t="s">
        <v>39</v>
      </c>
      <c r="C58" s="133"/>
      <c r="D58" s="133"/>
      <c r="E58" s="133"/>
      <c r="F58" s="134"/>
      <c r="G58" s="40"/>
      <c r="H58" s="36"/>
      <c r="I58" s="20"/>
      <c r="J58" s="21"/>
      <c r="K58" s="56"/>
      <c r="L58" s="30"/>
      <c r="M58" s="24"/>
      <c r="N58" s="36"/>
      <c r="O58" s="55"/>
      <c r="P58" s="57"/>
      <c r="Q58" s="58"/>
      <c r="R58" s="59"/>
      <c r="S58" s="50"/>
      <c r="T58" s="51"/>
      <c r="U58" s="52"/>
      <c r="V58" s="113"/>
      <c r="W58" s="113"/>
      <c r="X58" s="114"/>
    </row>
    <row r="59" spans="1:24" ht="45.95" customHeight="1" thickBot="1" x14ac:dyDescent="0.3">
      <c r="A59" s="24"/>
      <c r="B59" s="200"/>
      <c r="C59" s="201"/>
      <c r="D59" s="201"/>
      <c r="E59" s="201"/>
      <c r="F59" s="202"/>
      <c r="G59" s="40"/>
      <c r="H59" s="132" t="s">
        <v>39</v>
      </c>
      <c r="I59" s="133"/>
      <c r="J59" s="133"/>
      <c r="K59" s="133"/>
      <c r="L59" s="134"/>
      <c r="M59" s="40"/>
      <c r="N59" s="132" t="s">
        <v>39</v>
      </c>
      <c r="O59" s="133"/>
      <c r="P59" s="133"/>
      <c r="Q59" s="133"/>
      <c r="R59" s="134"/>
      <c r="S59" s="115"/>
      <c r="T59" s="116"/>
      <c r="U59" s="117"/>
      <c r="V59" s="113"/>
      <c r="W59" s="113"/>
      <c r="X59" s="114"/>
    </row>
    <row r="60" spans="1:24" ht="45.95" customHeight="1" thickBot="1" x14ac:dyDescent="0.3">
      <c r="A60" s="24"/>
      <c r="B60" s="63" t="s">
        <v>40</v>
      </c>
      <c r="C60" s="64"/>
      <c r="D60" s="64"/>
      <c r="E60" s="65">
        <v>10.8</v>
      </c>
      <c r="F60" s="59">
        <f>E60*A60</f>
        <v>0</v>
      </c>
      <c r="G60" s="60"/>
      <c r="H60" s="135"/>
      <c r="I60" s="136"/>
      <c r="J60" s="136"/>
      <c r="K60" s="136"/>
      <c r="L60" s="137"/>
      <c r="M60" s="61"/>
      <c r="N60" s="135"/>
      <c r="O60" s="136"/>
      <c r="P60" s="136"/>
      <c r="Q60" s="136"/>
      <c r="R60" s="137"/>
      <c r="S60" s="115"/>
      <c r="T60" s="116"/>
      <c r="U60" s="117"/>
      <c r="V60" s="113"/>
      <c r="W60" s="113"/>
      <c r="X60" s="114"/>
    </row>
    <row r="61" spans="1:24" ht="45.95" customHeight="1" x14ac:dyDescent="0.25">
      <c r="A61" s="62"/>
      <c r="B61" s="63" t="s">
        <v>41</v>
      </c>
      <c r="C61" s="64"/>
      <c r="D61" s="64"/>
      <c r="E61" s="65">
        <v>35</v>
      </c>
      <c r="F61" s="59">
        <f>E61*A61</f>
        <v>0</v>
      </c>
      <c r="G61" s="66"/>
      <c r="H61" s="67"/>
      <c r="I61" s="67"/>
      <c r="J61" s="67"/>
      <c r="K61" s="67"/>
      <c r="L61" s="68"/>
      <c r="M61" s="69"/>
      <c r="N61" s="90" t="s">
        <v>145</v>
      </c>
      <c r="O61" s="91"/>
      <c r="P61" s="92"/>
      <c r="Q61" s="72" t="s">
        <v>2</v>
      </c>
      <c r="R61" s="59">
        <f>SUM(R15:R46)</f>
        <v>0</v>
      </c>
      <c r="S61" s="118" t="s">
        <v>58</v>
      </c>
      <c r="T61" s="119"/>
      <c r="U61" s="119"/>
      <c r="V61" s="119"/>
      <c r="W61" s="119"/>
      <c r="X61" s="120"/>
    </row>
    <row r="62" spans="1:24" ht="45.95" customHeight="1" x14ac:dyDescent="0.25">
      <c r="A62" s="70"/>
      <c r="B62" s="138" t="s">
        <v>145</v>
      </c>
      <c r="C62" s="139"/>
      <c r="D62" s="140"/>
      <c r="E62" s="72" t="s">
        <v>2</v>
      </c>
      <c r="F62" s="59">
        <v>0</v>
      </c>
      <c r="G62" s="71"/>
      <c r="H62" s="138" t="s">
        <v>145</v>
      </c>
      <c r="I62" s="139"/>
      <c r="J62" s="140"/>
      <c r="K62" s="72" t="s">
        <v>2</v>
      </c>
      <c r="L62" s="59">
        <f>SUM(L16:L56)</f>
        <v>0</v>
      </c>
      <c r="M62" s="69"/>
      <c r="N62" s="90" t="s">
        <v>42</v>
      </c>
      <c r="O62" s="91"/>
      <c r="P62" s="92"/>
      <c r="Q62" s="72" t="s">
        <v>2</v>
      </c>
      <c r="R62" s="59">
        <v>0</v>
      </c>
      <c r="S62" s="121"/>
      <c r="T62" s="122"/>
      <c r="U62" s="122"/>
      <c r="V62" s="122"/>
      <c r="W62" s="122"/>
      <c r="X62" s="123"/>
    </row>
    <row r="63" spans="1:24" ht="45.95" customHeight="1" thickBot="1" x14ac:dyDescent="0.3">
      <c r="A63" s="66"/>
      <c r="B63" s="138" t="s">
        <v>42</v>
      </c>
      <c r="C63" s="139"/>
      <c r="D63" s="140"/>
      <c r="E63" s="72" t="s">
        <v>2</v>
      </c>
      <c r="F63" s="59">
        <f>SUM(F16:F61)</f>
        <v>0</v>
      </c>
      <c r="G63" s="73"/>
      <c r="H63" s="138" t="s">
        <v>42</v>
      </c>
      <c r="I63" s="139"/>
      <c r="J63" s="140"/>
      <c r="K63" s="72" t="s">
        <v>2</v>
      </c>
      <c r="L63" s="59">
        <v>0</v>
      </c>
      <c r="M63" s="66"/>
      <c r="N63" s="110" t="s">
        <v>43</v>
      </c>
      <c r="O63" s="111"/>
      <c r="P63" s="112"/>
      <c r="Q63" s="75" t="s">
        <v>3</v>
      </c>
      <c r="R63" s="76">
        <f>R62*1.19</f>
        <v>0</v>
      </c>
      <c r="S63" s="124"/>
      <c r="T63" s="125"/>
      <c r="U63" s="125"/>
      <c r="V63" s="125"/>
      <c r="W63" s="125"/>
      <c r="X63" s="126"/>
    </row>
    <row r="64" spans="1:24" ht="45.95" customHeight="1" thickBot="1" x14ac:dyDescent="0.3">
      <c r="A64" s="74"/>
      <c r="B64" s="110" t="s">
        <v>43</v>
      </c>
      <c r="C64" s="111"/>
      <c r="D64" s="112"/>
      <c r="E64" s="75" t="s">
        <v>3</v>
      </c>
      <c r="F64" s="76">
        <f>(F63*1.19) +(F62*1.07)</f>
        <v>0</v>
      </c>
      <c r="G64" s="73"/>
      <c r="H64" s="110" t="s">
        <v>43</v>
      </c>
      <c r="I64" s="111"/>
      <c r="J64" s="112"/>
      <c r="K64" s="75" t="s">
        <v>3</v>
      </c>
      <c r="L64" s="76">
        <f>(L63*1.19)+(L62*1.07)</f>
        <v>0</v>
      </c>
      <c r="M64" s="73"/>
      <c r="N64" s="110" t="s">
        <v>146</v>
      </c>
      <c r="O64" s="111"/>
      <c r="P64" s="112"/>
      <c r="Q64" s="75" t="s">
        <v>3</v>
      </c>
      <c r="R64" s="76">
        <f>R63+L64+F64</f>
        <v>0</v>
      </c>
      <c r="S64" s="130" t="s">
        <v>59</v>
      </c>
      <c r="T64" s="131"/>
      <c r="U64" s="89" t="s">
        <v>60</v>
      </c>
      <c r="V64" s="99" t="s">
        <v>61</v>
      </c>
      <c r="W64" s="99"/>
      <c r="X64" s="100"/>
    </row>
    <row r="65" spans="1:24" s="84" customFormat="1" ht="26.1" customHeight="1" x14ac:dyDescent="0.25">
      <c r="A65" s="81" t="s">
        <v>4</v>
      </c>
      <c r="B65" s="82"/>
      <c r="C65" s="82"/>
      <c r="D65" s="82"/>
      <c r="E65" s="82"/>
      <c r="F65" s="83"/>
      <c r="G65" s="81" t="s">
        <v>4</v>
      </c>
      <c r="H65" s="82"/>
      <c r="I65" s="82"/>
      <c r="J65" s="82"/>
      <c r="K65" s="82"/>
      <c r="L65" s="83"/>
      <c r="M65" s="81" t="s">
        <v>4</v>
      </c>
      <c r="N65" s="82"/>
      <c r="O65" s="82"/>
      <c r="P65" s="82"/>
      <c r="Q65" s="82"/>
      <c r="R65" s="83"/>
      <c r="S65" s="101"/>
      <c r="T65" s="102"/>
      <c r="U65" s="93" t="b">
        <v>0</v>
      </c>
      <c r="V65" s="99"/>
      <c r="W65" s="99"/>
      <c r="X65" s="100"/>
    </row>
    <row r="66" spans="1:24" s="84" customFormat="1" ht="26.1" customHeight="1" x14ac:dyDescent="0.25">
      <c r="A66" s="81" t="s">
        <v>5</v>
      </c>
      <c r="B66" s="82"/>
      <c r="C66" s="82" t="s">
        <v>6</v>
      </c>
      <c r="D66" s="82"/>
      <c r="E66" s="82"/>
      <c r="F66" s="83"/>
      <c r="G66" s="81" t="s">
        <v>5</v>
      </c>
      <c r="H66" s="82"/>
      <c r="I66" s="82" t="s">
        <v>6</v>
      </c>
      <c r="J66" s="82"/>
      <c r="K66" s="82"/>
      <c r="L66" s="83"/>
      <c r="M66" s="81" t="s">
        <v>5</v>
      </c>
      <c r="N66" s="82"/>
      <c r="O66" s="82" t="s">
        <v>6</v>
      </c>
      <c r="P66" s="82"/>
      <c r="Q66" s="82"/>
      <c r="R66" s="83"/>
      <c r="S66" s="103"/>
      <c r="T66" s="99"/>
      <c r="U66" s="85" t="s">
        <v>62</v>
      </c>
      <c r="V66" s="99" t="s">
        <v>63</v>
      </c>
      <c r="W66" s="99"/>
      <c r="X66" s="100"/>
    </row>
    <row r="67" spans="1:24" s="84" customFormat="1" ht="26.1" customHeight="1" x14ac:dyDescent="0.25">
      <c r="A67" s="86" t="s">
        <v>7</v>
      </c>
      <c r="B67" s="87"/>
      <c r="C67" s="87" t="s">
        <v>8</v>
      </c>
      <c r="D67" s="87"/>
      <c r="E67" s="87"/>
      <c r="F67" s="88"/>
      <c r="G67" s="86" t="s">
        <v>7</v>
      </c>
      <c r="H67" s="87"/>
      <c r="I67" s="87" t="s">
        <v>8</v>
      </c>
      <c r="J67" s="87"/>
      <c r="K67" s="87"/>
      <c r="L67" s="88"/>
      <c r="M67" s="86" t="s">
        <v>7</v>
      </c>
      <c r="N67" s="87"/>
      <c r="O67" s="87" t="s">
        <v>8</v>
      </c>
      <c r="P67" s="87"/>
      <c r="Q67" s="87"/>
      <c r="R67" s="88"/>
      <c r="S67" s="104"/>
      <c r="T67" s="105"/>
      <c r="U67" s="94" t="b">
        <v>0</v>
      </c>
      <c r="V67" s="105"/>
      <c r="W67" s="105"/>
      <c r="X67" s="106"/>
    </row>
    <row r="68" spans="1:24" ht="17.25" customHeight="1" thickBot="1" x14ac:dyDescent="0.3">
      <c r="A68" s="127" t="s">
        <v>9</v>
      </c>
      <c r="B68" s="128"/>
      <c r="C68" s="128"/>
      <c r="D68" s="128"/>
      <c r="E68" s="128"/>
      <c r="F68" s="129"/>
      <c r="G68" s="141" t="s">
        <v>9</v>
      </c>
      <c r="H68" s="142"/>
      <c r="I68" s="142"/>
      <c r="J68" s="142"/>
      <c r="K68" s="142"/>
      <c r="L68" s="143"/>
      <c r="M68" s="127" t="s">
        <v>9</v>
      </c>
      <c r="N68" s="128"/>
      <c r="O68" s="128"/>
      <c r="P68" s="128"/>
      <c r="Q68" s="128"/>
      <c r="R68" s="129"/>
      <c r="S68" s="77"/>
      <c r="T68" s="78"/>
      <c r="U68" s="79"/>
      <c r="V68" s="107" t="s">
        <v>64</v>
      </c>
      <c r="W68" s="108"/>
      <c r="X68" s="109"/>
    </row>
  </sheetData>
  <sheetProtection algorithmName="SHA-512" hashValue="A2hi4kYEiAwE8/esHFwMwhCHf4Vuti7QDjdXMhE0X6W032E3bpmyRDITeTL85+m0ozl/8D33iJTRk0IuqpYGWA==" saltValue="o85CKFz2YjKaz2EHCLd7mA==" spinCount="100000" sheet="1" objects="1" scenarios="1" selectLockedCells="1"/>
  <protectedRanges>
    <protectedRange sqref="A50:B57 A58" name="Bereich14"/>
    <protectedRange sqref="G29" name="Bereich1_1"/>
    <protectedRange sqref="S62 U65 U67" name="Bereich3_5"/>
    <protectedRange sqref="S3 V3:V4" name="Bereich2_5"/>
    <protectedRange sqref="D14 J14 P14" name="Bereich2_4"/>
    <protectedRange sqref="C2:F5 C7:F8" name="Bereich1"/>
    <protectedRange sqref="S6:U60 V6:X42 V44:X60" name="Bereich3_4"/>
    <protectedRange sqref="O2:R5" name="Bereich10_3"/>
    <protectedRange sqref="O7:R8" name="Bereich2_3"/>
    <protectedRange sqref="M16:M22 M63:M64 M24:M28 M30:M56 M59:M61" name="Bereich3_3"/>
    <protectedRange sqref="I2:L5" name="Bereich10_2"/>
    <protectedRange sqref="I7:L8" name="Bereich2_2"/>
    <protectedRange sqref="G63 G16:G28 G30:G61" name="Bereich3_2"/>
    <protectedRange sqref="A29:A35 A16:A26 A37:A44 A46:A58 A61:A63" name="Bereich3_1"/>
  </protectedRanges>
  <mergeCells count="198">
    <mergeCell ref="A1:F1"/>
    <mergeCell ref="G1:L1"/>
    <mergeCell ref="M1:R1"/>
    <mergeCell ref="S1:X1"/>
    <mergeCell ref="A2:B2"/>
    <mergeCell ref="C2:F2"/>
    <mergeCell ref="G2:H2"/>
    <mergeCell ref="I2:L2"/>
    <mergeCell ref="M2:N2"/>
    <mergeCell ref="O2:R2"/>
    <mergeCell ref="S2:T2"/>
    <mergeCell ref="U2:X2"/>
    <mergeCell ref="A3:B3"/>
    <mergeCell ref="C3:F3"/>
    <mergeCell ref="G3:H3"/>
    <mergeCell ref="I3:L3"/>
    <mergeCell ref="M3:N3"/>
    <mergeCell ref="O3:R3"/>
    <mergeCell ref="S3:T4"/>
    <mergeCell ref="V3:X3"/>
    <mergeCell ref="V4:X4"/>
    <mergeCell ref="C5:F5"/>
    <mergeCell ref="I5:L5"/>
    <mergeCell ref="O5:R5"/>
    <mergeCell ref="S5:U5"/>
    <mergeCell ref="V5:X5"/>
    <mergeCell ref="A4:B4"/>
    <mergeCell ref="C4:F4"/>
    <mergeCell ref="G4:H4"/>
    <mergeCell ref="I4:L4"/>
    <mergeCell ref="M4:N4"/>
    <mergeCell ref="O4:R4"/>
    <mergeCell ref="S6:U6"/>
    <mergeCell ref="V6:X6"/>
    <mergeCell ref="A7:B7"/>
    <mergeCell ref="C7:F7"/>
    <mergeCell ref="G7:H7"/>
    <mergeCell ref="I7:L7"/>
    <mergeCell ref="M7:N7"/>
    <mergeCell ref="O7:R7"/>
    <mergeCell ref="S7:U7"/>
    <mergeCell ref="V7:X7"/>
    <mergeCell ref="A6:B6"/>
    <mergeCell ref="C6:F6"/>
    <mergeCell ref="G6:H6"/>
    <mergeCell ref="I6:L6"/>
    <mergeCell ref="M6:N6"/>
    <mergeCell ref="O6:R6"/>
    <mergeCell ref="S8:U8"/>
    <mergeCell ref="V8:X8"/>
    <mergeCell ref="A9:B9"/>
    <mergeCell ref="C9:F9"/>
    <mergeCell ref="G9:H9"/>
    <mergeCell ref="I9:L9"/>
    <mergeCell ref="M9:N9"/>
    <mergeCell ref="O9:R9"/>
    <mergeCell ref="S9:U9"/>
    <mergeCell ref="V9:X9"/>
    <mergeCell ref="A8:B8"/>
    <mergeCell ref="C8:F8"/>
    <mergeCell ref="G8:H8"/>
    <mergeCell ref="I8:L8"/>
    <mergeCell ref="M8:N8"/>
    <mergeCell ref="O8:R8"/>
    <mergeCell ref="C10:F10"/>
    <mergeCell ref="I10:L10"/>
    <mergeCell ref="O10:R10"/>
    <mergeCell ref="S10:U10"/>
    <mergeCell ref="V10:X10"/>
    <mergeCell ref="C11:F11"/>
    <mergeCell ref="I11:L11"/>
    <mergeCell ref="O11:R11"/>
    <mergeCell ref="S11:U11"/>
    <mergeCell ref="V11:X11"/>
    <mergeCell ref="S12:U12"/>
    <mergeCell ref="V12:X12"/>
    <mergeCell ref="C13:F13"/>
    <mergeCell ref="I13:L13"/>
    <mergeCell ref="O13:R13"/>
    <mergeCell ref="S13:U13"/>
    <mergeCell ref="V13:X13"/>
    <mergeCell ref="A12:B13"/>
    <mergeCell ref="C12:F12"/>
    <mergeCell ref="G12:H13"/>
    <mergeCell ref="I12:L12"/>
    <mergeCell ref="M12:N13"/>
    <mergeCell ref="O12:R12"/>
    <mergeCell ref="S17:U17"/>
    <mergeCell ref="V17:X17"/>
    <mergeCell ref="S18:U18"/>
    <mergeCell ref="V18:X18"/>
    <mergeCell ref="S19:U19"/>
    <mergeCell ref="V19:X19"/>
    <mergeCell ref="S14:U14"/>
    <mergeCell ref="V14:X14"/>
    <mergeCell ref="S15:U15"/>
    <mergeCell ref="V15:X15"/>
    <mergeCell ref="S16:U16"/>
    <mergeCell ref="V16:X16"/>
    <mergeCell ref="S23:U23"/>
    <mergeCell ref="V23:X23"/>
    <mergeCell ref="S24:U24"/>
    <mergeCell ref="V24:X24"/>
    <mergeCell ref="S25:U25"/>
    <mergeCell ref="V25:X25"/>
    <mergeCell ref="S20:U20"/>
    <mergeCell ref="V20:X20"/>
    <mergeCell ref="S21:U21"/>
    <mergeCell ref="V21:X21"/>
    <mergeCell ref="S22:U22"/>
    <mergeCell ref="V22:X22"/>
    <mergeCell ref="S29:U29"/>
    <mergeCell ref="V29:X29"/>
    <mergeCell ref="S30:U30"/>
    <mergeCell ref="V30:X30"/>
    <mergeCell ref="S31:U31"/>
    <mergeCell ref="V31:X31"/>
    <mergeCell ref="S26:U26"/>
    <mergeCell ref="V26:X26"/>
    <mergeCell ref="S27:U27"/>
    <mergeCell ref="V27:X27"/>
    <mergeCell ref="S28:U28"/>
    <mergeCell ref="V28:X28"/>
    <mergeCell ref="S35:U35"/>
    <mergeCell ref="V35:X35"/>
    <mergeCell ref="S36:U36"/>
    <mergeCell ref="V36:X36"/>
    <mergeCell ref="S37:U37"/>
    <mergeCell ref="V37:X37"/>
    <mergeCell ref="S32:U32"/>
    <mergeCell ref="V32:X32"/>
    <mergeCell ref="S33:U33"/>
    <mergeCell ref="V33:X33"/>
    <mergeCell ref="S34:U34"/>
    <mergeCell ref="V34:X34"/>
    <mergeCell ref="S41:U41"/>
    <mergeCell ref="V41:X41"/>
    <mergeCell ref="V42:X42"/>
    <mergeCell ref="S44:U44"/>
    <mergeCell ref="V44:X44"/>
    <mergeCell ref="S45:U45"/>
    <mergeCell ref="V45:X45"/>
    <mergeCell ref="S38:U38"/>
    <mergeCell ref="V38:X38"/>
    <mergeCell ref="S39:U39"/>
    <mergeCell ref="V39:X39"/>
    <mergeCell ref="S40:U40"/>
    <mergeCell ref="V40:X40"/>
    <mergeCell ref="V49:X49"/>
    <mergeCell ref="S50:U50"/>
    <mergeCell ref="V50:X50"/>
    <mergeCell ref="S51:U51"/>
    <mergeCell ref="V51:X51"/>
    <mergeCell ref="S52:U52"/>
    <mergeCell ref="V52:X52"/>
    <mergeCell ref="S46:U46"/>
    <mergeCell ref="V46:X46"/>
    <mergeCell ref="S47:U47"/>
    <mergeCell ref="V47:X47"/>
    <mergeCell ref="S48:U48"/>
    <mergeCell ref="V48:X48"/>
    <mergeCell ref="S53:U53"/>
    <mergeCell ref="S59:U59"/>
    <mergeCell ref="B59:F59"/>
    <mergeCell ref="B63:D63"/>
    <mergeCell ref="B64:D64"/>
    <mergeCell ref="A68:F68"/>
    <mergeCell ref="H59:L59"/>
    <mergeCell ref="H60:L60"/>
    <mergeCell ref="H63:J63"/>
    <mergeCell ref="G68:L68"/>
    <mergeCell ref="B58:F58"/>
    <mergeCell ref="B62:D62"/>
    <mergeCell ref="H62:J62"/>
    <mergeCell ref="H29:L29"/>
    <mergeCell ref="V64:X65"/>
    <mergeCell ref="S65:T67"/>
    <mergeCell ref="V66:X67"/>
    <mergeCell ref="V68:X68"/>
    <mergeCell ref="H64:J64"/>
    <mergeCell ref="V59:X59"/>
    <mergeCell ref="S60:U60"/>
    <mergeCell ref="V60:X60"/>
    <mergeCell ref="S61:X61"/>
    <mergeCell ref="S62:X62"/>
    <mergeCell ref="S63:X63"/>
    <mergeCell ref="N64:P64"/>
    <mergeCell ref="M68:R68"/>
    <mergeCell ref="S64:T64"/>
    <mergeCell ref="V53:X53"/>
    <mergeCell ref="V54:X54"/>
    <mergeCell ref="V55:X55"/>
    <mergeCell ref="V56:X56"/>
    <mergeCell ref="V57:X57"/>
    <mergeCell ref="V58:X58"/>
    <mergeCell ref="N59:R59"/>
    <mergeCell ref="N60:R60"/>
    <mergeCell ref="N63:P63"/>
  </mergeCells>
  <phoneticPr fontId="17" type="noConversion"/>
  <dataValidations count="1">
    <dataValidation type="custom" errorStyle="warning" allowBlank="1" showInputMessage="1" showErrorMessage="1" errorTitle="Even numbers!" error="This product can be served only in even numbers!" promptTitle="Even numbers!" prompt="This product can be served only in even numbers!" sqref="G27 G21" xr:uid="{AED4377D-9071-478C-BE44-39958BDF99E1}">
      <formula1>ISEVEN(G21)=TRUE</formula1>
    </dataValidation>
  </dataValidations>
  <pageMargins left="0.7" right="0.7" top="0.75" bottom="0.75" header="0.3" footer="0.3"/>
  <pageSetup paperSize="9" scale="23" fitToWidth="4" orientation="portrait" r:id="rId1"/>
  <headerFooter>
    <oddFooter xml:space="preserve">&amp;C_x000D_&amp;1#&amp;"Dussmann"&amp;8&amp;K999999 Intern </oddFooter>
  </headerFooter>
  <colBreaks count="3" manualBreakCount="3">
    <brk id="6" max="68" man="1"/>
    <brk id="12" max="68" man="1"/>
    <brk id="18" max="68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Sitzberger, Ramona-Theresa</cp:lastModifiedBy>
  <cp:lastPrinted>2025-11-24T10:22:11Z</cp:lastPrinted>
  <dcterms:created xsi:type="dcterms:W3CDTF">2025-09-08T08:52:40Z</dcterms:created>
  <dcterms:modified xsi:type="dcterms:W3CDTF">2026-01-05T10:36:29Z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10:07:45Z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896e5b41-7b15-4bc1-a0a8-6e54cd86d142</vt:lpwstr>
  </property>
  <property fmtid="{D5CDD505-2E9C-101B-9397-08002B2CF9AE}" pid="8" name="MSIP_Label_a15a25aa-e944-415d-b7a7-40f6b9180b6b_ContentBits">
    <vt:lpwstr>0</vt:lpwstr>
  </property>
</Properties>
</file>